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Результат"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<sst xmlns="http://schemas.openxmlformats.org/spreadsheetml/2006/main" count="513" uniqueCount="137">
  <si>
    <t xml:space="preserve">Администрация города Евпатории по состоянию на 01 октября 2024 года</t>
  </si>
  <si>
    <t xml:space="preserve">КВСР</t>
  </si>
  <si>
    <t xml:space="preserve">КФСР</t>
  </si>
  <si>
    <t xml:space="preserve">КЦСР</t>
  </si>
  <si>
    <t xml:space="preserve">ВР</t>
  </si>
  <si>
    <t xml:space="preserve">Наименование расходов</t>
  </si>
  <si>
    <t xml:space="preserve">Утвержденные бюджетные назначения, руб.</t>
  </si>
  <si>
    <t xml:space="preserve">Исполнено, 
руб.</t>
  </si>
  <si>
    <t xml:space="preserve">Показатели исполнения, %</t>
  </si>
  <si>
    <t xml:space="preserve">6</t>
  </si>
  <si>
    <t xml:space="preserve">7</t>
  </si>
  <si>
    <t xml:space="preserve">8 = 7/6*100</t>
  </si>
  <si>
    <t xml:space="preserve">903</t>
  </si>
  <si>
    <t xml:space="preserve">0104</t>
  </si>
  <si>
    <t xml:space="preserve">13000001П3</t>
  </si>
  <si>
    <t xml:space="preserve">Расходы на осуществление отдельных государственных полномочий Республики Крым по опеке и попечительству в отношении несовершеннолетних (расходы на обеспечение выплат по оплате труда работникам органов местного самоуправления)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</si>
  <si>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 xml:space="preserve">121</t>
  </si>
  <si>
    <t xml:space="preserve">Фонд оплаты труда государственных (муниципальных) органов</t>
  </si>
  <si>
    <t xml:space="preserve">129</t>
  </si>
  <si>
    <t xml:space="preserve">Взносы по обязательному социальному страхованию на выплаты денежного содержания и иные выплаты работникам государственных (муниципальных) органоврамках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</si>
  <si>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 xml:space="preserve">13000001П5</t>
  </si>
  <si>
    <t xml:space="preserve">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(расходы на обеспечение выплат по оплате труда работникам органов местного самоуправления)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</si>
  <si>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 xml:space="preserve">1300071301</t>
  </si>
  <si>
    <t xml:space="preserve">1300071309</t>
  </si>
  <si>
    <t xml:space="preserve">Расходы на осуществление отдельных государственных полномочий Республики Крым по опеке и попечительству в отношении несовершеннолетних (расходы на обеспечение выполнения функций органами местного самоуправления (за исключением расходов на выплаты по оплате труда работникам указанных органов)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</si>
  <si>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 xml:space="preserve">122</t>
  </si>
  <si>
    <t xml:space="preserve">Иные выплаты персоналу государственных (муниципальных) органов, за исключением фонда оплаты труда</t>
  </si>
  <si>
    <t xml:space="preserve">242</t>
  </si>
  <si>
    <t xml:space="preserve">Закупка товаров, работ и услуг в сфере информационно-коммуникационных технологий</t>
  </si>
  <si>
    <t xml:space="preserve">244</t>
  </si>
  <si>
    <t xml:space="preserve">Прочая закупка товаров, работ и услуг</t>
  </si>
  <si>
    <t xml:space="preserve">1300071501</t>
  </si>
  <si>
    <t xml:space="preserve">1300071509</t>
  </si>
  <si>
    <t xml:space="preserve">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(расходы на обеспечение выполнения функций органами местного самоуправления (за исключением расходов на выплаты по оплате труда работникам указанных органов)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</si>
  <si>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 xml:space="preserve">7230000110</t>
  </si>
  <si>
    <t xml:space="preserve">Расходы на обеспечение выплат по оплате труда работникам аппарата администрации города Евпатории Республики Крым, ее отраслевых и функциональных органов в рамках непрограммных направлений расходов</t>
  </si>
  <si>
    <t xml:space="preserve">7230000190</t>
  </si>
  <si>
    <t xml:space="preserve">Расходы на обеспечение выполнения функций аппаратом администрации города Евпатории Республики Крым, ее отраслевыми и функциональными органами (за исключением расходов на выплаты по оплате труда работникам указанных органов) в рамках непрограммных направлений расходов</t>
  </si>
  <si>
    <t xml:space="preserve">852</t>
  </si>
  <si>
    <t xml:space="preserve">Уплата прочих налогов, сборов</t>
  </si>
  <si>
    <t xml:space="preserve">7400075500</t>
  </si>
  <si>
    <t xml:space="preserve">Расходы на поощрение муниципальных управленческих команд в рамках непрограммных направлений расходов</t>
  </si>
  <si>
    <t xml:space="preserve">0105</t>
  </si>
  <si>
    <t xml:space="preserve">7230051200</t>
  </si>
  <si>
    <t xml:space="preserve">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направлений расходов</t>
  </si>
  <si>
    <t xml:space="preserve">0107</t>
  </si>
  <si>
    <t xml:space="preserve">7400090210</t>
  </si>
  <si>
    <t xml:space="preserve">Расходы, связанные с подготовкой и проведением выборов депутатов представительного органа муниципального образования городской округ Евпатория Республики Крым</t>
  </si>
  <si>
    <t xml:space="preserve">880</t>
  </si>
  <si>
    <t xml:space="preserve">Специальные расходы</t>
  </si>
  <si>
    <t xml:space="preserve">0113</t>
  </si>
  <si>
    <t xml:space="preserve">7230071400</t>
  </si>
  <si>
    <t xml:space="preserve">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t>
  </si>
  <si>
    <t xml:space="preserve">7300001590</t>
  </si>
  <si>
    <t xml:space="preserve">Расходы на обеспечение деятельности муниципальных казенных учреждений в рамках непрограммных направлений расходов МКУ "ЦБИА и МТО"</t>
  </si>
  <si>
    <t xml:space="preserve">111</t>
  </si>
  <si>
    <t xml:space="preserve">Фонд оплаты труда учреждений</t>
  </si>
  <si>
    <t xml:space="preserve">112</t>
  </si>
  <si>
    <t xml:space="preserve">Иные выплаты персоналу учреждений, за исключением фонда оплаты труда</t>
  </si>
  <si>
    <t xml:space="preserve">119</t>
  </si>
  <si>
    <t xml:space="preserve">Взносы по обязательному социальному страхованию на выплаты по оплате труда работников и иные выплаты работникам учреждений</t>
  </si>
  <si>
    <t xml:space="preserve">247</t>
  </si>
  <si>
    <t xml:space="preserve">Закупка энергетических ресурсов</t>
  </si>
  <si>
    <t xml:space="preserve">851</t>
  </si>
  <si>
    <t xml:space="preserve">7400020370</t>
  </si>
  <si>
    <t xml:space="preserve">Расходы на мероприятия в рамках непрограммных направлений расходов(представительские расходы)</t>
  </si>
  <si>
    <t xml:space="preserve">853</t>
  </si>
  <si>
    <t xml:space="preserve">Уплата иных платежей</t>
  </si>
  <si>
    <t xml:space="preserve">7400020390</t>
  </si>
  <si>
    <t xml:space="preserve">Расходы, связанные с исполнением судебных актов и судебным производством в рамках непрограммных направлений расходов</t>
  </si>
  <si>
    <t xml:space="preserve">831</t>
  </si>
  <si>
    <t xml:space="preserve">7400020550</t>
  </si>
  <si>
    <t xml:space="preserve">Расходы на проведение аудиторской проверки результатов проведённой МУПом инвентаризации и промежуточного баланса в рамках непрограммных направлений расходов</t>
  </si>
  <si>
    <t xml:space="preserve">0203</t>
  </si>
  <si>
    <t xml:space="preserve">7400020220</t>
  </si>
  <si>
    <t xml:space="preserve">Расходы на закупку (приобретение) товарно-материальных ценностей и (или) объёмов работ (услуг), в целях проведения специальной военной операции, мобилизационной подготовки, мобилизации, за счёт экономии лимитов бюджетных обязательств в рамках непрограммных направлений расходов</t>
  </si>
  <si>
    <t xml:space="preserve">0309</t>
  </si>
  <si>
    <t xml:space="preserve">0900220120</t>
  </si>
  <si>
    <t xml:space="preserve">Расходы на приведение документации защитных сооружений гражданской обороны в соответствие с требованиями нормативно-правовых актов РФ</t>
  </si>
  <si>
    <t xml:space="preserve">0310</t>
  </si>
  <si>
    <t xml:space="preserve">0900101590</t>
  </si>
  <si>
    <t xml:space="preserve">Расходы на обеспечение деятельности муниципальных казенных учреждений в рамках муниципальной программы "Гражданская оборона, защита населения и территорий городского округа Евпатория Республики Крым" МКУ "ЕДДС"</t>
  </si>
  <si>
    <t xml:space="preserve">0900120470</t>
  </si>
  <si>
    <t xml:space="preserve">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(АТГ)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«Гражданская оборона, защита населения и территорий городского округа Евпатория Республики Крым»</t>
  </si>
  <si>
    <t xml:space="preserve">0900320130</t>
  </si>
  <si>
    <t xml:space="preserve">Расходы на создание резервов материальных ресурсов, создание страхового фонда документации объектов на территории муниципального образования городской округ Евпатория Республики Крым, обеспечение первичных мер пожарной безопасности, разработку и методическое сопровождение Паспорта безопасности муниципального образования городской округ Евпатория Республики Крым в рамках муниципальной программы "Гражданская оборона, защита населения и территорий городского округа Евпатория Республики Крым"</t>
  </si>
  <si>
    <t xml:space="preserve">7100090106</t>
  </si>
  <si>
    <t xml:space="preserve">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t>
  </si>
  <si>
    <t xml:space="preserve">0314</t>
  </si>
  <si>
    <t xml:space="preserve">0600020060</t>
  </si>
  <si>
    <t xml:space="preserve">Расходы на изготовление и распространение среди населения информационно-справочных материалов профилактической направленности в сфере общественной безопасности и противодействия наркомании, а также направленных на обеспечение защиты прав и свобод человека и гражданина, общества и государства от противоправных посягательств (ст.18 ч.1 №182-ФЗ от 23.06.2016г.) в рамках муниципальной программы «Профилактика правонарушений и преступлений в муниципальном образовании городской округ Евпатория Республики Крым»</t>
  </si>
  <si>
    <t xml:space="preserve">0600020510</t>
  </si>
  <si>
    <t xml:space="preserve">Расходы на участие в оказании содействия отделу МВД России по г. Евпатории в раскрытии (предупреждении) преступлений – внедрение АПК «Безопасный город» (создание систем видеонаблюдения в местах массового пребывания людей на объектах (территориях), в том числе социально значимых объектах; техническое сопровождение системы интеллектуального видеонаблюдения) в рамках муниципальной программы «Профилактика правонарушений и преступлений в муниципальном образовании городской округ Евпатория Республики Крым»</t>
  </si>
  <si>
    <t xml:space="preserve">0700020070</t>
  </si>
  <si>
    <t xml:space="preserve">Расходы на организацию подготовки и выпуска информационно-справочных материалов по профилактике терроризма и экстремизма, совершенствование работы по материально-техническому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"Профилактика терроризма и экстремизма на территории муниципального образования городской округ Евпатория Республики Крым"</t>
  </si>
  <si>
    <t xml:space="preserve">0705</t>
  </si>
  <si>
    <t xml:space="preserve">Профессиональная подготовка, переподготовка и повышение квалификации работников муниципальных и госудврственных учреждений:</t>
  </si>
  <si>
    <t xml:space="preserve">Прочая закупка товаров, работ и услуг  МКУ "ЕДДС"</t>
  </si>
  <si>
    <t xml:space="preserve">0900300190</t>
  </si>
  <si>
    <t xml:space="preserve">Прочая закупка товаров, работ и услуг (программа  "Гражданмская оборона")</t>
  </si>
  <si>
    <t xml:space="preserve">Прочая закупка товаров, работ и услуг  (опека)</t>
  </si>
  <si>
    <t xml:space="preserve">Прочая закупка товаров, работ и услуг  (КДН)</t>
  </si>
  <si>
    <t xml:space="preserve">Прочая закупка товаров, работ и услуг  (аппарат Администрации)</t>
  </si>
  <si>
    <t xml:space="preserve">Прочая закупка товаров, работ и услуг  (МКУ "ЦБИА и МТО")</t>
  </si>
  <si>
    <t xml:space="preserve">0707</t>
  </si>
  <si>
    <t xml:space="preserve">1300020170</t>
  </si>
  <si>
    <t xml:space="preserve">Расходы на мероприятия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</si>
  <si>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 xml:space="preserve">Прочая закупка товаров, работ и услуг(опека)</t>
  </si>
  <si>
    <t xml:space="preserve">1006</t>
  </si>
  <si>
    <t xml:space="preserve">7100090105</t>
  </si>
  <si>
    <t xml:space="preserve">Расходы на выплаты единовременной материальной помощи  членам семей погибщих (умерших)  участников специальной военной операции на территориях Донецкой Народной Республики,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t>
  </si>
  <si>
    <t xml:space="preserve">360</t>
  </si>
  <si>
    <t xml:space="preserve">Пособия, компенсации, меры социальной поддержки по публичным нормативнным обязательствам</t>
  </si>
  <si>
    <t xml:space="preserve">7100090107</t>
  </si>
  <si>
    <t xml:space="preserve">Расходы на осуществление социальных выплат гражданам, пострадавшим в результате применения вооружёнными формированиями поражающих средств в период проведения специальной военной операции (обстрелов, взрывов или применения беспилотной авиации или других поражающих средств) на территории муниципального образования городской округ Евпатория Республики Крым из резервного фонда администрации города Евпатории Республики Крым в рамах непрограммных направлений расходов</t>
  </si>
  <si>
    <t xml:space="preserve">1201</t>
  </si>
  <si>
    <t xml:space="preserve">7400020420</t>
  </si>
  <si>
    <t xml:space="preserve">Расходы на оказание услуг по изготовлению и размещению (трансляции) в телевизионном эфире видеоматериалов о деятельности, связанной с освещением жизнедеятельности муниципального образования городской округ Евпатория Республики Крым в рамках непрограммных расходов</t>
  </si>
  <si>
    <t xml:space="preserve">ВСЕГО</t>
  </si>
  <si>
    <t xml:space="preserve">Муниципальное бюджетное учреждение «Архив города Евпатории»</t>
  </si>
  <si>
    <t xml:space="preserve">Наименование  расходов</t>
  </si>
  <si>
    <t xml:space="preserve">1700071200</t>
  </si>
  <si>
    <t xml:space="preserve">611</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</si>
  <si>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</si>
  <si>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1700102590</t>
  </si>
  <si>
    <t xml:space="preserve">Расходы на предоставление субсидий муниципальным бюджетным учреждениям в рамках муниципальной программы "Развитие архивного дела на территории муниципального образования городской округ Евпатория"</t>
  </si>
  <si>
    <t xml:space="preserve">612</t>
  </si>
  <si>
    <t xml:space="preserve">Субсидии бюджетным учреждениям на иные цели</t>
  </si>
  <si>
    <t xml:space="preserve">Автономная некоммерческая организация "Телерадиокомпания "Евпатория"</t>
  </si>
  <si>
    <t xml:space="preserve">7400060040</t>
  </si>
  <si>
    <t xml:space="preserve">Субсидии некоммерческим организациям (за исключением муниципальных учреждений) на возмещение затрат, связанных с освещением деятельности органов местного самоуправления в средствах массовой информации, в рамках непрограммных направлений расходов</t>
  </si>
  <si>
    <t xml:space="preserve">631</t>
  </si>
  <si>
    <t xml:space="preserve">Субсидии на возмещение недополученных доходов и (или) возмещение фактически понесенных затрат</t>
  </si>
  <si>
    <t xml:space="preserve">Автономное некоммерческая организация "Издательство газеты "Евпаторийская здравница"</t>
  </si>
  <si>
    <t xml:space="preserve">1202</t>
  </si>
  <si>
    <t xml:space="preserve">7400060030</t>
  </si>
  <si>
    <t xml:space="preserve">ИТОГО </t>
  </si>
</sst>
</file>

<file path=xl/styles.xml><?xml version="1.0" encoding="utf-8"?>
<styleSheet xmlns="http://schemas.openxmlformats.org/spreadsheetml/2006/main">
  <numFmts count="7">
    <numFmt numFmtId="164" formatCode="General"/>
    <numFmt numFmtId="165" formatCode="@"/>
    <numFmt numFmtId="166" formatCode="#,##0.00"/>
    <numFmt numFmtId="167" formatCode="#,##0"/>
    <numFmt numFmtId="168" formatCode="000000"/>
    <numFmt numFmtId="169" formatCode="#,##0.00_ ;[RED]\-#,##0.00\ "/>
    <numFmt numFmtId="170" formatCode="0.00"/>
  </numFmts>
  <fonts count="14">
    <font>
      <sz val="11"/>
      <color rgb="FF000000"/>
      <name val="Calibri"/>
      <family val="2"/>
      <charset val="1"/>
    </font>
    <font>
      <sz val="10"/>
      <name val="Arial"/>
      <family val="0"/>
      <charset val="204"/>
    </font>
    <font>
      <sz val="10"/>
      <name val="Arial"/>
      <family val="0"/>
      <charset val="204"/>
    </font>
    <font>
      <sz val="10"/>
      <name val="Arial"/>
      <family val="0"/>
      <charset val="204"/>
    </font>
    <font>
      <sz val="8"/>
      <color rgb="FF000000"/>
      <name val="Arial"/>
      <family val="2"/>
      <charset val="204"/>
    </font>
    <font>
      <b val="true"/>
      <sz val="12"/>
      <color rgb="FF000000"/>
      <name val="Arial"/>
      <family val="2"/>
      <charset val="204"/>
    </font>
    <font>
      <i val="true"/>
      <sz val="11"/>
      <color rgb="FF000000"/>
      <name val="Calibri"/>
      <family val="2"/>
      <charset val="1"/>
    </font>
    <font>
      <i val="true"/>
      <sz val="8"/>
      <color rgb="FF000000"/>
      <name val="Arial"/>
      <family val="2"/>
      <charset val="204"/>
    </font>
    <font>
      <b val="true"/>
      <sz val="8"/>
      <color rgb="FF000000"/>
      <name val="Arial"/>
      <family val="2"/>
      <charset val="204"/>
    </font>
    <font>
      <sz val="8"/>
      <color rgb="FF000000"/>
      <name val="Arial"/>
      <family val="0"/>
      <charset val="1"/>
    </font>
    <font>
      <sz val="11"/>
      <color theme="1"/>
      <name val="Calibri"/>
      <family val="2"/>
      <charset val="1"/>
    </font>
    <font>
      <sz val="11"/>
      <color theme="0"/>
      <name val="Calibri"/>
      <family val="2"/>
      <charset val="1"/>
    </font>
    <font>
      <b val="true"/>
      <sz val="10"/>
      <color rgb="FF000000"/>
      <name val="Arial"/>
      <family val="2"/>
      <charset val="204"/>
    </font>
    <font>
      <b val="true"/>
      <sz val="11"/>
      <color rgb="FF000000"/>
      <name val="Calibri"/>
      <family val="2"/>
      <charset val="204"/>
    </font>
  </fonts>
  <fills count="2">
    <fill>
      <patternFill patternType="none"/>
    </fill>
    <fill>
      <patternFill patternType="gray125"/>
    </fill>
  </fills>
  <borders count="3">
    <border diagonalUp="false" diagonalDown="false">
      <left/>
      <right/>
      <top/>
      <bottom/>
      <diagonal/>
    </border>
    <border diagonalUp="false" diagonalDown="false">
      <left style="thin"/>
      <right style="thin"/>
      <top style="thin"/>
      <bottom style="thin"/>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7" fontId="7"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8" fontId="8" fillId="0" borderId="1" xfId="0" applyFont="true" applyBorder="true" applyAlignment="true" applyProtection="false">
      <alignment horizontal="center" vertical="center" textRotation="0" wrapText="true" indent="0" shrinkToFit="false"/>
      <protection locked="true" hidden="false"/>
    </xf>
    <xf numFmtId="166" fontId="8" fillId="0" borderId="1" xfId="0" applyFont="true" applyBorder="true" applyAlignment="true" applyProtection="false">
      <alignment horizontal="right" vertical="center" textRotation="0" wrapText="false" indent="0" shrinkToFit="false"/>
      <protection locked="true" hidden="false"/>
    </xf>
    <xf numFmtId="166" fontId="8" fillId="0" borderId="1"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8" fontId="4" fillId="0" borderId="1" xfId="0" applyFont="true" applyBorder="true" applyAlignment="true" applyProtection="false">
      <alignment horizontal="center" vertical="center" textRotation="0" wrapText="true" indent="0" shrinkToFit="false"/>
      <protection locked="true" hidden="false"/>
    </xf>
    <xf numFmtId="169" fontId="9" fillId="0" borderId="1" xfId="0" applyFont="true" applyBorder="true" applyAlignment="true" applyProtection="false">
      <alignment horizontal="right" vertical="center" textRotation="0" wrapText="false" indent="0" shrinkToFit="false"/>
      <protection locked="true" hidden="false"/>
    </xf>
    <xf numFmtId="166" fontId="4" fillId="0" borderId="1"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8" fontId="8" fillId="0" borderId="1" xfId="0" applyFont="true" applyBorder="true" applyAlignment="true" applyProtection="false">
      <alignment horizontal="center" vertical="top" textRotation="0" wrapText="true" indent="0" shrinkToFit="false"/>
      <protection locked="true" hidden="false"/>
    </xf>
    <xf numFmtId="166" fontId="4" fillId="0" borderId="1" xfId="0" applyFont="true" applyBorder="true" applyAlignment="true" applyProtection="false">
      <alignment horizontal="righ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9" fontId="11"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8" fontId="8" fillId="0" borderId="1" xfId="0" applyFont="true" applyBorder="true" applyAlignment="true" applyProtection="false">
      <alignment horizontal="left" vertical="center" textRotation="0" wrapText="true" indent="0" shrinkToFit="false"/>
      <protection locked="true" hidden="false"/>
    </xf>
    <xf numFmtId="166" fontId="8" fillId="0" borderId="1" xfId="0" applyFont="true" applyBorder="true" applyAlignment="fals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8" fontId="4" fillId="0" borderId="0" xfId="0" applyFont="true" applyBorder="true" applyAlignment="true" applyProtection="false">
      <alignment horizontal="center" vertical="center" textRotation="0" wrapText="false" indent="0" shrinkToFit="false"/>
      <protection locked="true" hidden="false"/>
    </xf>
    <xf numFmtId="169" fontId="8" fillId="0" borderId="0" xfId="0" applyFont="true" applyBorder="true" applyAlignment="true" applyProtection="false">
      <alignment horizontal="right" vertical="center" textRotation="0" wrapText="false" indent="0" shrinkToFit="false"/>
      <protection locked="true" hidden="false"/>
    </xf>
    <xf numFmtId="165" fontId="12" fillId="0" borderId="0" xfId="0" applyFont="true" applyBorder="true" applyAlignment="true" applyProtection="false">
      <alignment horizontal="center" vertical="bottom" textRotation="0" wrapText="false" indent="0" shrinkToFit="false"/>
      <protection locked="true" hidden="false"/>
    </xf>
    <xf numFmtId="169" fontId="4" fillId="0" borderId="1" xfId="0" applyFont="true" applyBorder="true" applyAlignment="true" applyProtection="false">
      <alignment horizontal="center" vertical="center" textRotation="0" wrapText="true" indent="0" shrinkToFit="false"/>
      <protection locked="true" hidden="false"/>
    </xf>
    <xf numFmtId="169" fontId="4"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9" fontId="8" fillId="0" borderId="1" xfId="0" applyFont="true" applyBorder="true" applyAlignment="true" applyProtection="false">
      <alignment horizontal="right"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70" fontId="4" fillId="0" borderId="1"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70" fontId="8" fillId="0" borderId="1" xfId="0" applyFont="true" applyBorder="true" applyAlignment="true" applyProtection="false">
      <alignment horizontal="right" vertical="center" textRotation="0" wrapText="false" indent="0" shrinkToFit="false"/>
      <protection locked="true" hidden="false"/>
    </xf>
    <xf numFmtId="164" fontId="13"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5" fontId="8" fillId="0" borderId="0" xfId="0" applyFont="true" applyBorder="true" applyAlignment="true" applyProtection="false">
      <alignment horizontal="center" vertical="center" textRotation="0" wrapText="false" indent="0" shrinkToFit="false"/>
      <protection locked="true" hidden="false"/>
    </xf>
    <xf numFmtId="168" fontId="12" fillId="0" borderId="0" xfId="0" applyFont="true" applyBorder="true" applyAlignment="true" applyProtection="false">
      <alignment horizontal="center" vertical="center" textRotation="0" wrapText="true" indent="0" shrinkToFit="false"/>
      <protection locked="true" hidden="false"/>
    </xf>
    <xf numFmtId="170" fontId="4" fillId="0" borderId="1" xfId="0" applyFont="true" applyBorder="true" applyAlignment="true" applyProtection="false">
      <alignment horizontal="right" vertical="center" textRotation="0" wrapText="false" indent="0" shrinkToFit="false"/>
      <protection locked="true" hidden="false"/>
    </xf>
    <xf numFmtId="170" fontId="8" fillId="0" borderId="1" xfId="0" applyFont="true" applyBorder="true" applyAlignment="true" applyProtection="false">
      <alignment horizontal="general" vertical="center" textRotation="0" wrapText="false" indent="0" shrinkToFit="false"/>
      <protection locked="true" hidden="false"/>
    </xf>
    <xf numFmtId="165" fontId="4" fillId="0" borderId="2" xfId="0" applyFont="true" applyBorder="true" applyAlignment="true" applyProtection="false">
      <alignment horizontal="center" vertical="center" textRotation="0" wrapText="false" indent="0" shrinkToFit="false"/>
      <protection locked="true" hidden="false"/>
    </xf>
    <xf numFmtId="168" fontId="4" fillId="0" borderId="2" xfId="0" applyFont="true" applyBorder="true" applyAlignment="true" applyProtection="false">
      <alignment horizontal="center" vertical="center" textRotation="0" wrapText="false" indent="0" shrinkToFit="false"/>
      <protection locked="true" hidden="false"/>
    </xf>
    <xf numFmtId="169" fontId="8" fillId="0" borderId="2" xfId="0" applyFont="true" applyBorder="true" applyAlignment="true" applyProtection="false">
      <alignment horizontal="right" vertical="center" textRotation="0" wrapText="false" indent="0" shrinkToFit="false"/>
      <protection locked="true" hidden="false"/>
    </xf>
    <xf numFmtId="170" fontId="8" fillId="0" borderId="2" xfId="0" applyFont="true" applyBorder="true" applyAlignment="true" applyProtection="false">
      <alignment horizontal="center" vertical="center" textRotation="0" wrapText="fals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5" fontId="12" fillId="0" borderId="1" xfId="0" applyFont="true" applyBorder="tru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V124"/>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J8" activeCellId="0" sqref="J8"/>
    </sheetView>
  </sheetViews>
  <sheetFormatPr defaultColWidth="9.1484375" defaultRowHeight="15" zeroHeight="false" outlineLevelRow="0" outlineLevelCol="0"/>
  <cols>
    <col collapsed="false" customWidth="true" hidden="false" outlineLevel="0" max="1" min="1" style="1" width="0.57"/>
    <col collapsed="false" customWidth="true" hidden="false" outlineLevel="0" max="2" min="2" style="1" width="4.86"/>
    <col collapsed="false" customWidth="true" hidden="false" outlineLevel="0" max="3" min="3" style="1" width="1.85"/>
    <col collapsed="false" customWidth="true" hidden="false" outlineLevel="0" max="4" min="4" style="1" width="1"/>
    <col collapsed="false" customWidth="true" hidden="false" outlineLevel="0" max="5" min="5" style="1" width="4.42"/>
    <col collapsed="false" customWidth="true" hidden="false" outlineLevel="0" max="6" min="6" style="1" width="4.86"/>
    <col collapsed="false" customWidth="true" hidden="false" outlineLevel="0" max="7" min="7" style="1" width="5.42"/>
    <col collapsed="false" customWidth="true" hidden="false" outlineLevel="0" max="8" min="8" style="1" width="3.15"/>
    <col collapsed="false" customWidth="true" hidden="false" outlineLevel="0" max="9" min="9" style="1" width="2.57"/>
    <col collapsed="false" customWidth="true" hidden="false" outlineLevel="0" max="10" min="10" style="1" width="67.71"/>
    <col collapsed="false" customWidth="true" hidden="false" outlineLevel="0" max="12" min="11" style="1" width="17.86"/>
    <col collapsed="false" customWidth="true" hidden="false" outlineLevel="0" max="13" min="13" style="1" width="12.15"/>
    <col collapsed="false" customWidth="false" hidden="false" outlineLevel="0" max="16" min="14" style="1" width="9.14"/>
    <col collapsed="false" customWidth="true" hidden="false" outlineLevel="0" max="17" min="17" style="1" width="14.86"/>
    <col collapsed="false" customWidth="true" hidden="false" outlineLevel="0" max="18" min="18" style="1" width="14.14"/>
    <col collapsed="false" customWidth="false" hidden="false" outlineLevel="0" max="16384" min="19" style="1" width="9.14"/>
  </cols>
  <sheetData>
    <row r="1" customFormat="false" ht="15" hidden="false" customHeight="true" outlineLevel="0" collapsed="false">
      <c r="B1" s="2"/>
      <c r="C1" s="2"/>
      <c r="D1" s="2"/>
      <c r="E1" s="2"/>
      <c r="F1" s="2"/>
      <c r="G1" s="2"/>
      <c r="H1" s="2"/>
      <c r="I1" s="2"/>
      <c r="J1" s="2"/>
      <c r="K1" s="2"/>
      <c r="L1" s="2"/>
    </row>
    <row r="2" customFormat="false" ht="15" hidden="false" customHeight="true" outlineLevel="0" collapsed="false">
      <c r="B2" s="3" t="s">
        <v>0</v>
      </c>
      <c r="C2" s="3"/>
      <c r="D2" s="3"/>
      <c r="E2" s="3"/>
      <c r="F2" s="3"/>
      <c r="G2" s="3"/>
      <c r="H2" s="3"/>
      <c r="I2" s="3"/>
      <c r="J2" s="3"/>
      <c r="K2" s="3"/>
      <c r="L2" s="3"/>
      <c r="M2" s="3"/>
    </row>
    <row r="3" customFormat="false" ht="15" hidden="false" customHeight="false" outlineLevel="0" collapsed="false">
      <c r="B3" s="4"/>
      <c r="C3" s="4"/>
      <c r="D3" s="4"/>
      <c r="E3" s="4"/>
      <c r="F3" s="4"/>
      <c r="G3" s="4"/>
      <c r="H3" s="4"/>
      <c r="I3" s="4"/>
      <c r="J3" s="4"/>
      <c r="K3" s="4"/>
      <c r="L3" s="4"/>
    </row>
    <row r="4" customFormat="false" ht="39" hidden="false" customHeight="true" outlineLevel="0" collapsed="false">
      <c r="B4" s="5" t="s">
        <v>1</v>
      </c>
      <c r="C4" s="5"/>
      <c r="D4" s="5" t="s">
        <v>2</v>
      </c>
      <c r="E4" s="5"/>
      <c r="F4" s="5" t="s">
        <v>3</v>
      </c>
      <c r="G4" s="5"/>
      <c r="H4" s="5" t="s">
        <v>4</v>
      </c>
      <c r="I4" s="5"/>
      <c r="J4" s="6" t="s">
        <v>5</v>
      </c>
      <c r="K4" s="7" t="s">
        <v>6</v>
      </c>
      <c r="L4" s="7" t="s">
        <v>7</v>
      </c>
      <c r="M4" s="8" t="s">
        <v>8</v>
      </c>
    </row>
    <row r="5" s="9" customFormat="true" ht="17.25" hidden="false" customHeight="true" outlineLevel="0" collapsed="false">
      <c r="B5" s="10" t="n">
        <v>1</v>
      </c>
      <c r="C5" s="10"/>
      <c r="D5" s="10" t="n">
        <v>2</v>
      </c>
      <c r="E5" s="10"/>
      <c r="F5" s="10" t="n">
        <v>3</v>
      </c>
      <c r="G5" s="10"/>
      <c r="H5" s="10" t="n">
        <v>4</v>
      </c>
      <c r="I5" s="10"/>
      <c r="J5" s="10" t="n">
        <v>5</v>
      </c>
      <c r="K5" s="11" t="s">
        <v>9</v>
      </c>
      <c r="L5" s="11" t="s">
        <v>10</v>
      </c>
      <c r="M5" s="12" t="s">
        <v>11</v>
      </c>
    </row>
    <row r="6" customFormat="false" ht="75" hidden="false" customHeight="true" outlineLevel="0" collapsed="false">
      <c r="B6" s="13" t="s">
        <v>12</v>
      </c>
      <c r="C6" s="13"/>
      <c r="D6" s="13" t="s">
        <v>13</v>
      </c>
      <c r="E6" s="13"/>
      <c r="F6" s="13" t="s">
        <v>14</v>
      </c>
      <c r="G6" s="13"/>
      <c r="H6" s="5"/>
      <c r="I6" s="5"/>
      <c r="J6" s="14" t="s">
        <v>15</v>
      </c>
      <c r="K6" s="15" t="n">
        <f aca="false">SUM(K7:K8)</f>
        <v>1021005</v>
      </c>
      <c r="L6" s="15" t="n">
        <f aca="false">SUM(L7:L8)</f>
        <v>428943.36</v>
      </c>
      <c r="M6" s="16" t="n">
        <f aca="false">L6/K6*100</f>
        <v>42.0118765334156</v>
      </c>
      <c r="Q6" s="17"/>
    </row>
    <row r="7" customFormat="false" ht="15" hidden="false" customHeight="true" outlineLevel="0" collapsed="false">
      <c r="B7" s="5" t="s">
        <v>12</v>
      </c>
      <c r="C7" s="5"/>
      <c r="D7" s="5" t="s">
        <v>13</v>
      </c>
      <c r="E7" s="5"/>
      <c r="F7" s="5" t="s">
        <v>14</v>
      </c>
      <c r="G7" s="5"/>
      <c r="H7" s="5" t="s">
        <v>16</v>
      </c>
      <c r="I7" s="5"/>
      <c r="J7" s="18" t="s">
        <v>17</v>
      </c>
      <c r="K7" s="19" t="n">
        <v>784182</v>
      </c>
      <c r="L7" s="19" t="n">
        <v>329449.59</v>
      </c>
      <c r="M7" s="20" t="n">
        <f aca="false">L7/K7*100</f>
        <v>42.0118786200142</v>
      </c>
    </row>
    <row r="8" customFormat="false" ht="38.1" hidden="false" customHeight="false" outlineLevel="0" collapsed="false">
      <c r="B8" s="5" t="s">
        <v>12</v>
      </c>
      <c r="C8" s="5"/>
      <c r="D8" s="5" t="s">
        <v>13</v>
      </c>
      <c r="E8" s="5"/>
      <c r="F8" s="5" t="s">
        <v>14</v>
      </c>
      <c r="G8" s="5"/>
      <c r="H8" s="5" t="s">
        <v>18</v>
      </c>
      <c r="I8" s="5"/>
      <c r="J8" s="18" t="s">
        <v>19</v>
      </c>
      <c r="K8" s="19" t="n">
        <v>236823</v>
      </c>
      <c r="L8" s="19" t="n">
        <v>99493.77</v>
      </c>
      <c r="M8" s="20" t="n">
        <f aca="false">L8/K8*100</f>
        <v>42.0118696241497</v>
      </c>
      <c r="V8" s="21"/>
    </row>
    <row r="9" customFormat="false" ht="75" hidden="false" customHeight="true" outlineLevel="0" collapsed="false">
      <c r="B9" s="13" t="s">
        <v>12</v>
      </c>
      <c r="C9" s="13"/>
      <c r="D9" s="13" t="s">
        <v>13</v>
      </c>
      <c r="E9" s="13"/>
      <c r="F9" s="13" t="s">
        <v>20</v>
      </c>
      <c r="G9" s="13"/>
      <c r="H9" s="5"/>
      <c r="I9" s="5"/>
      <c r="J9" s="14" t="s">
        <v>21</v>
      </c>
      <c r="K9" s="15" t="n">
        <f aca="false">SUM(K10:K11)</f>
        <v>334321</v>
      </c>
      <c r="L9" s="15" t="n">
        <f aca="false">SUM(L10:L11)</f>
        <v>143730.03</v>
      </c>
      <c r="M9" s="16" t="n">
        <f aca="false">L9/K9*100</f>
        <v>42.9916248156712</v>
      </c>
      <c r="Q9" s="17"/>
    </row>
    <row r="10" customFormat="false" ht="15" hidden="false" customHeight="true" outlineLevel="0" collapsed="false">
      <c r="B10" s="5" t="s">
        <v>12</v>
      </c>
      <c r="C10" s="5"/>
      <c r="D10" s="5" t="s">
        <v>13</v>
      </c>
      <c r="E10" s="5"/>
      <c r="F10" s="5" t="s">
        <v>20</v>
      </c>
      <c r="G10" s="5"/>
      <c r="H10" s="5" t="s">
        <v>16</v>
      </c>
      <c r="I10" s="5"/>
      <c r="J10" s="18" t="s">
        <v>17</v>
      </c>
      <c r="K10" s="19" t="n">
        <v>256775</v>
      </c>
      <c r="L10" s="19" t="n">
        <v>110391.73</v>
      </c>
      <c r="M10" s="20" t="n">
        <f aca="false">L10/K10*100</f>
        <v>42.9916191217992</v>
      </c>
    </row>
    <row r="11" customFormat="false" ht="38.1" hidden="false" customHeight="false" outlineLevel="0" collapsed="false">
      <c r="B11" s="5" t="s">
        <v>12</v>
      </c>
      <c r="C11" s="5"/>
      <c r="D11" s="5" t="s">
        <v>13</v>
      </c>
      <c r="E11" s="5"/>
      <c r="F11" s="5" t="s">
        <v>20</v>
      </c>
      <c r="G11" s="5"/>
      <c r="H11" s="5" t="s">
        <v>18</v>
      </c>
      <c r="I11" s="5"/>
      <c r="J11" s="18" t="s">
        <v>19</v>
      </c>
      <c r="K11" s="19" t="n">
        <v>77546</v>
      </c>
      <c r="L11" s="19" t="n">
        <v>33338.3</v>
      </c>
      <c r="M11" s="20" t="n">
        <f aca="false">L11/K11*100</f>
        <v>42.9916436695639</v>
      </c>
      <c r="V11" s="21"/>
    </row>
    <row r="12" customFormat="false" ht="75" hidden="false" customHeight="true" outlineLevel="0" collapsed="false">
      <c r="B12" s="13" t="s">
        <v>12</v>
      </c>
      <c r="C12" s="13"/>
      <c r="D12" s="13" t="s">
        <v>13</v>
      </c>
      <c r="E12" s="13"/>
      <c r="F12" s="13" t="s">
        <v>22</v>
      </c>
      <c r="G12" s="13"/>
      <c r="H12" s="5"/>
      <c r="I12" s="5"/>
      <c r="J12" s="14" t="s">
        <v>15</v>
      </c>
      <c r="K12" s="15" t="n">
        <f aca="false">SUM(K13:K14)</f>
        <v>3682014</v>
      </c>
      <c r="L12" s="15" t="n">
        <f aca="false">SUM(L13:L14)</f>
        <v>2479391.4</v>
      </c>
      <c r="M12" s="16" t="n">
        <f aca="false">L12/K12*100</f>
        <v>67.3379134354188</v>
      </c>
      <c r="Q12" s="17"/>
    </row>
    <row r="13" customFormat="false" ht="15" hidden="false" customHeight="true" outlineLevel="0" collapsed="false">
      <c r="B13" s="5" t="s">
        <v>12</v>
      </c>
      <c r="C13" s="5"/>
      <c r="D13" s="5" t="s">
        <v>13</v>
      </c>
      <c r="E13" s="5"/>
      <c r="F13" s="5" t="s">
        <v>22</v>
      </c>
      <c r="G13" s="5"/>
      <c r="H13" s="5" t="s">
        <v>16</v>
      </c>
      <c r="I13" s="5"/>
      <c r="J13" s="18" t="s">
        <v>17</v>
      </c>
      <c r="K13" s="19" t="n">
        <v>2827968</v>
      </c>
      <c r="L13" s="19" t="n">
        <v>1905693.2</v>
      </c>
      <c r="M13" s="20" t="n">
        <f aca="false">L13/K13*100</f>
        <v>67.3873678910087</v>
      </c>
    </row>
    <row r="14" customFormat="false" ht="38.1" hidden="false" customHeight="false" outlineLevel="0" collapsed="false">
      <c r="B14" s="5" t="s">
        <v>12</v>
      </c>
      <c r="C14" s="5"/>
      <c r="D14" s="5" t="s">
        <v>13</v>
      </c>
      <c r="E14" s="5"/>
      <c r="F14" s="5" t="s">
        <v>22</v>
      </c>
      <c r="G14" s="5"/>
      <c r="H14" s="5" t="s">
        <v>18</v>
      </c>
      <c r="I14" s="5"/>
      <c r="J14" s="18" t="s">
        <v>19</v>
      </c>
      <c r="K14" s="19" t="n">
        <v>854046</v>
      </c>
      <c r="L14" s="19" t="n">
        <v>573698.2</v>
      </c>
      <c r="M14" s="20" t="n">
        <f aca="false">L14/K14*100</f>
        <v>67.1741568955302</v>
      </c>
      <c r="V14" s="21"/>
    </row>
    <row r="15" customFormat="false" ht="80.25" hidden="false" customHeight="true" outlineLevel="0" collapsed="false">
      <c r="B15" s="13" t="s">
        <v>12</v>
      </c>
      <c r="C15" s="13"/>
      <c r="D15" s="13" t="s">
        <v>13</v>
      </c>
      <c r="E15" s="13"/>
      <c r="F15" s="13" t="s">
        <v>23</v>
      </c>
      <c r="G15" s="13"/>
      <c r="H15" s="5"/>
      <c r="I15" s="5"/>
      <c r="J15" s="14" t="s">
        <v>24</v>
      </c>
      <c r="K15" s="15" t="n">
        <f aca="false">SUM(K16:K18)</f>
        <v>482362</v>
      </c>
      <c r="L15" s="15" t="n">
        <f aca="false">SUM(L16:L18)</f>
        <v>292005.52</v>
      </c>
      <c r="M15" s="16" t="n">
        <f aca="false">L15/K15*100</f>
        <v>60.5365928493538</v>
      </c>
    </row>
    <row r="16" customFormat="false" ht="23.25" hidden="false" customHeight="true" outlineLevel="0" collapsed="false">
      <c r="B16" s="5" t="s">
        <v>12</v>
      </c>
      <c r="C16" s="5"/>
      <c r="D16" s="5" t="s">
        <v>13</v>
      </c>
      <c r="E16" s="5"/>
      <c r="F16" s="5" t="s">
        <v>23</v>
      </c>
      <c r="G16" s="5"/>
      <c r="H16" s="5" t="s">
        <v>25</v>
      </c>
      <c r="I16" s="5"/>
      <c r="J16" s="7" t="s">
        <v>26</v>
      </c>
      <c r="K16" s="19" t="n">
        <v>78384</v>
      </c>
      <c r="L16" s="19" t="n">
        <v>66440.8</v>
      </c>
      <c r="M16" s="20" t="n">
        <f aca="false">L16/K16*100</f>
        <v>84.7632169830578</v>
      </c>
    </row>
    <row r="17" customFormat="false" ht="15" hidden="false" customHeight="false" outlineLevel="0" collapsed="false">
      <c r="B17" s="5" t="s">
        <v>12</v>
      </c>
      <c r="C17" s="5"/>
      <c r="D17" s="5" t="s">
        <v>13</v>
      </c>
      <c r="E17" s="5"/>
      <c r="F17" s="5" t="s">
        <v>23</v>
      </c>
      <c r="G17" s="5"/>
      <c r="H17" s="5" t="s">
        <v>27</v>
      </c>
      <c r="I17" s="5"/>
      <c r="J17" s="7" t="s">
        <v>28</v>
      </c>
      <c r="K17" s="19" t="n">
        <v>332643.24</v>
      </c>
      <c r="L17" s="19" t="n">
        <v>154229.96</v>
      </c>
      <c r="M17" s="20" t="n">
        <f aca="false">L17/K17*100</f>
        <v>46.3649764835143</v>
      </c>
    </row>
    <row r="18" customFormat="false" ht="15" hidden="false" customHeight="false" outlineLevel="0" collapsed="false">
      <c r="B18" s="5" t="s">
        <v>12</v>
      </c>
      <c r="C18" s="5"/>
      <c r="D18" s="5" t="s">
        <v>13</v>
      </c>
      <c r="E18" s="5"/>
      <c r="F18" s="5" t="s">
        <v>23</v>
      </c>
      <c r="G18" s="5"/>
      <c r="H18" s="5" t="s">
        <v>29</v>
      </c>
      <c r="I18" s="5"/>
      <c r="J18" s="7" t="s">
        <v>30</v>
      </c>
      <c r="K18" s="19" t="n">
        <v>71334.76</v>
      </c>
      <c r="L18" s="19" t="n">
        <v>71334.76</v>
      </c>
      <c r="M18" s="20" t="n">
        <f aca="false">L18/K18*100</f>
        <v>100</v>
      </c>
    </row>
    <row r="19" customFormat="false" ht="79.5" hidden="false" customHeight="true" outlineLevel="0" collapsed="false">
      <c r="B19" s="13" t="s">
        <v>12</v>
      </c>
      <c r="C19" s="13"/>
      <c r="D19" s="13" t="s">
        <v>13</v>
      </c>
      <c r="E19" s="13"/>
      <c r="F19" s="13" t="s">
        <v>31</v>
      </c>
      <c r="G19" s="13"/>
      <c r="H19" s="5"/>
      <c r="I19" s="5"/>
      <c r="J19" s="14" t="s">
        <v>21</v>
      </c>
      <c r="K19" s="15" t="n">
        <f aca="false">SUM(K20:K21)</f>
        <v>1380755</v>
      </c>
      <c r="L19" s="15" t="n">
        <f aca="false">SUM(L20:L21)</f>
        <v>952336.91</v>
      </c>
      <c r="M19" s="16" t="n">
        <f aca="false">L19/K19*100</f>
        <v>68.9721862314459</v>
      </c>
    </row>
    <row r="20" customFormat="false" ht="15" hidden="false" customHeight="true" outlineLevel="0" collapsed="false">
      <c r="B20" s="5" t="s">
        <v>12</v>
      </c>
      <c r="C20" s="5"/>
      <c r="D20" s="5" t="s">
        <v>13</v>
      </c>
      <c r="E20" s="5"/>
      <c r="F20" s="5" t="s">
        <v>31</v>
      </c>
      <c r="G20" s="5"/>
      <c r="H20" s="5" t="s">
        <v>16</v>
      </c>
      <c r="I20" s="5"/>
      <c r="J20" s="18" t="s">
        <v>17</v>
      </c>
      <c r="K20" s="19" t="n">
        <v>1060488</v>
      </c>
      <c r="L20" s="19" t="n">
        <v>732369.38</v>
      </c>
      <c r="M20" s="20" t="n">
        <f aca="false">L20/K20*100</f>
        <v>69.0596574407254</v>
      </c>
    </row>
    <row r="21" customFormat="false" ht="38.1" hidden="false" customHeight="false" outlineLevel="0" collapsed="false">
      <c r="B21" s="5" t="s">
        <v>12</v>
      </c>
      <c r="C21" s="5"/>
      <c r="D21" s="5" t="s">
        <v>13</v>
      </c>
      <c r="E21" s="5"/>
      <c r="F21" s="5" t="s">
        <v>31</v>
      </c>
      <c r="G21" s="5"/>
      <c r="H21" s="5" t="s">
        <v>18</v>
      </c>
      <c r="I21" s="5"/>
      <c r="J21" s="18" t="s">
        <v>19</v>
      </c>
      <c r="K21" s="19" t="n">
        <v>320267</v>
      </c>
      <c r="L21" s="19" t="n">
        <v>219967.53</v>
      </c>
      <c r="M21" s="20" t="n">
        <f aca="false">L21/K21*100</f>
        <v>68.6825461255765</v>
      </c>
    </row>
    <row r="22" customFormat="false" ht="65.5" hidden="false" customHeight="false" outlineLevel="0" collapsed="false">
      <c r="B22" s="13" t="s">
        <v>12</v>
      </c>
      <c r="C22" s="13"/>
      <c r="D22" s="13" t="s">
        <v>13</v>
      </c>
      <c r="E22" s="13"/>
      <c r="F22" s="13" t="s">
        <v>32</v>
      </c>
      <c r="G22" s="13"/>
      <c r="H22" s="5"/>
      <c r="I22" s="5"/>
      <c r="J22" s="14" t="s">
        <v>33</v>
      </c>
      <c r="K22" s="15" t="n">
        <f aca="false">SUM(K23:K25)</f>
        <v>199935.4</v>
      </c>
      <c r="L22" s="15" t="n">
        <f aca="false">SUM(L23:L25)</f>
        <v>188305.53</v>
      </c>
      <c r="M22" s="16" t="n">
        <f aca="false">L22/K22*100</f>
        <v>94.1831861691326</v>
      </c>
    </row>
    <row r="23" customFormat="false" ht="23.25" hidden="false" customHeight="true" outlineLevel="0" collapsed="false">
      <c r="B23" s="5" t="s">
        <v>12</v>
      </c>
      <c r="C23" s="5"/>
      <c r="D23" s="5" t="s">
        <v>13</v>
      </c>
      <c r="E23" s="5"/>
      <c r="F23" s="5" t="s">
        <v>32</v>
      </c>
      <c r="G23" s="5"/>
      <c r="H23" s="5" t="s">
        <v>25</v>
      </c>
      <c r="I23" s="5"/>
      <c r="J23" s="7" t="s">
        <v>26</v>
      </c>
      <c r="K23" s="19" t="n">
        <v>57014.4</v>
      </c>
      <c r="L23" s="19" t="n">
        <v>56676.4</v>
      </c>
      <c r="M23" s="20" t="n">
        <f aca="false">L23/K23*100</f>
        <v>99.4071673121176</v>
      </c>
    </row>
    <row r="24" customFormat="false" ht="23.25" hidden="false" customHeight="true" outlineLevel="0" collapsed="false">
      <c r="B24" s="5" t="s">
        <v>12</v>
      </c>
      <c r="C24" s="5"/>
      <c r="D24" s="5" t="s">
        <v>13</v>
      </c>
      <c r="E24" s="5"/>
      <c r="F24" s="5" t="s">
        <v>32</v>
      </c>
      <c r="G24" s="5"/>
      <c r="H24" s="5" t="s">
        <v>27</v>
      </c>
      <c r="I24" s="5"/>
      <c r="J24" s="7" t="s">
        <v>28</v>
      </c>
      <c r="K24" s="19" t="n">
        <v>99000</v>
      </c>
      <c r="L24" s="19" t="n">
        <v>87708.13</v>
      </c>
      <c r="M24" s="20" t="n">
        <f aca="false">L24/K24*100</f>
        <v>88.5940707070707</v>
      </c>
    </row>
    <row r="25" customFormat="false" ht="15" hidden="false" customHeight="true" outlineLevel="0" collapsed="false">
      <c r="B25" s="5" t="s">
        <v>12</v>
      </c>
      <c r="C25" s="5"/>
      <c r="D25" s="5" t="s">
        <v>13</v>
      </c>
      <c r="E25" s="5"/>
      <c r="F25" s="5" t="s">
        <v>32</v>
      </c>
      <c r="G25" s="5"/>
      <c r="H25" s="5" t="s">
        <v>29</v>
      </c>
      <c r="I25" s="5"/>
      <c r="J25" s="7" t="s">
        <v>30</v>
      </c>
      <c r="K25" s="19" t="n">
        <v>43921</v>
      </c>
      <c r="L25" s="19" t="n">
        <v>43921</v>
      </c>
      <c r="M25" s="20" t="n">
        <f aca="false">L25/K25*100</f>
        <v>100</v>
      </c>
    </row>
    <row r="26" customFormat="false" ht="28.35" hidden="false" customHeight="false" outlineLevel="0" collapsed="false">
      <c r="B26" s="13" t="s">
        <v>12</v>
      </c>
      <c r="C26" s="13"/>
      <c r="D26" s="13" t="s">
        <v>13</v>
      </c>
      <c r="E26" s="13"/>
      <c r="F26" s="13" t="s">
        <v>34</v>
      </c>
      <c r="G26" s="13"/>
      <c r="H26" s="5"/>
      <c r="I26" s="5"/>
      <c r="J26" s="14" t="s">
        <v>35</v>
      </c>
      <c r="K26" s="15" t="n">
        <f aca="false">SUM(K27:K28)</f>
        <v>46349524</v>
      </c>
      <c r="L26" s="15" t="n">
        <f aca="false">SUM(L27:L28)</f>
        <v>31007552.1</v>
      </c>
      <c r="M26" s="16" t="n">
        <f aca="false">L26/K26*100</f>
        <v>66.8993970682417</v>
      </c>
    </row>
    <row r="27" customFormat="false" ht="15" hidden="false" customHeight="true" outlineLevel="0" collapsed="false">
      <c r="B27" s="5" t="s">
        <v>12</v>
      </c>
      <c r="C27" s="5"/>
      <c r="D27" s="5" t="s">
        <v>13</v>
      </c>
      <c r="E27" s="5"/>
      <c r="F27" s="5" t="s">
        <v>34</v>
      </c>
      <c r="G27" s="5"/>
      <c r="H27" s="5" t="s">
        <v>16</v>
      </c>
      <c r="I27" s="5"/>
      <c r="J27" s="18" t="s">
        <v>17</v>
      </c>
      <c r="K27" s="19" t="n">
        <v>35598712</v>
      </c>
      <c r="L27" s="19" t="n">
        <v>23894752.38</v>
      </c>
      <c r="M27" s="20" t="n">
        <f aca="false">L27/K27*100</f>
        <v>67.1225194327255</v>
      </c>
    </row>
    <row r="28" customFormat="false" ht="38.1" hidden="false" customHeight="false" outlineLevel="0" collapsed="false">
      <c r="B28" s="5" t="s">
        <v>12</v>
      </c>
      <c r="C28" s="5"/>
      <c r="D28" s="5" t="s">
        <v>13</v>
      </c>
      <c r="E28" s="5"/>
      <c r="F28" s="5" t="s">
        <v>34</v>
      </c>
      <c r="G28" s="5"/>
      <c r="H28" s="5" t="s">
        <v>18</v>
      </c>
      <c r="I28" s="5"/>
      <c r="J28" s="18" t="s">
        <v>19</v>
      </c>
      <c r="K28" s="19" t="n">
        <v>10750812</v>
      </c>
      <c r="L28" s="19" t="n">
        <v>7112799.72</v>
      </c>
      <c r="M28" s="20" t="n">
        <f aca="false">L28/K28*100</f>
        <v>66.1605813588778</v>
      </c>
    </row>
    <row r="29" customFormat="false" ht="57" hidden="false" customHeight="true" outlineLevel="0" collapsed="false">
      <c r="B29" s="13" t="s">
        <v>12</v>
      </c>
      <c r="C29" s="13"/>
      <c r="D29" s="13" t="s">
        <v>13</v>
      </c>
      <c r="E29" s="13"/>
      <c r="F29" s="13" t="s">
        <v>36</v>
      </c>
      <c r="G29" s="13"/>
      <c r="H29" s="5"/>
      <c r="I29" s="5"/>
      <c r="J29" s="14" t="s">
        <v>37</v>
      </c>
      <c r="K29" s="15" t="n">
        <f aca="false">SUM(K30:K33)</f>
        <v>5865422.14</v>
      </c>
      <c r="L29" s="15" t="n">
        <f aca="false">SUM(L30:L33)</f>
        <v>3713757.4</v>
      </c>
      <c r="M29" s="16" t="n">
        <f aca="false">L29/K29*100</f>
        <v>63.3161145328919</v>
      </c>
    </row>
    <row r="30" customFormat="false" ht="23.25" hidden="false" customHeight="true" outlineLevel="0" collapsed="false">
      <c r="B30" s="5" t="s">
        <v>12</v>
      </c>
      <c r="C30" s="5"/>
      <c r="D30" s="5" t="s">
        <v>13</v>
      </c>
      <c r="E30" s="5"/>
      <c r="F30" s="5" t="s">
        <v>36</v>
      </c>
      <c r="G30" s="5"/>
      <c r="H30" s="5" t="s">
        <v>25</v>
      </c>
      <c r="I30" s="5"/>
      <c r="J30" s="7" t="s">
        <v>26</v>
      </c>
      <c r="K30" s="19" t="n">
        <v>207373</v>
      </c>
      <c r="L30" s="19" t="n">
        <v>104235.93</v>
      </c>
      <c r="M30" s="20" t="n">
        <f aca="false">L30/K30*100</f>
        <v>50.2649477029314</v>
      </c>
    </row>
    <row r="31" customFormat="false" ht="23.25" hidden="false" customHeight="true" outlineLevel="0" collapsed="false">
      <c r="B31" s="5" t="s">
        <v>12</v>
      </c>
      <c r="C31" s="5"/>
      <c r="D31" s="5" t="s">
        <v>13</v>
      </c>
      <c r="E31" s="5"/>
      <c r="F31" s="5" t="s">
        <v>36</v>
      </c>
      <c r="G31" s="5"/>
      <c r="H31" s="5" t="s">
        <v>27</v>
      </c>
      <c r="I31" s="5"/>
      <c r="J31" s="7" t="s">
        <v>28</v>
      </c>
      <c r="K31" s="19" t="n">
        <v>1387417.84</v>
      </c>
      <c r="L31" s="19" t="n">
        <v>1056501.23</v>
      </c>
      <c r="M31" s="20" t="n">
        <f aca="false">L31/K31*100</f>
        <v>76.1487418959526</v>
      </c>
    </row>
    <row r="32" customFormat="false" ht="15" hidden="false" customHeight="true" outlineLevel="0" collapsed="false">
      <c r="B32" s="5" t="s">
        <v>12</v>
      </c>
      <c r="C32" s="5"/>
      <c r="D32" s="5" t="s">
        <v>13</v>
      </c>
      <c r="E32" s="5"/>
      <c r="F32" s="5" t="s">
        <v>36</v>
      </c>
      <c r="G32" s="5"/>
      <c r="H32" s="5" t="s">
        <v>29</v>
      </c>
      <c r="I32" s="5"/>
      <c r="J32" s="7" t="s">
        <v>30</v>
      </c>
      <c r="K32" s="19" t="n">
        <v>4246269.3</v>
      </c>
      <c r="L32" s="19" t="n">
        <v>2550337.24</v>
      </c>
      <c r="M32" s="20" t="n">
        <f aca="false">L32/K32*100</f>
        <v>60.060657010143</v>
      </c>
    </row>
    <row r="33" customFormat="false" ht="15" hidden="false" customHeight="true" outlineLevel="0" collapsed="false">
      <c r="B33" s="5" t="s">
        <v>12</v>
      </c>
      <c r="C33" s="5"/>
      <c r="D33" s="5" t="s">
        <v>13</v>
      </c>
      <c r="E33" s="5"/>
      <c r="F33" s="5" t="s">
        <v>36</v>
      </c>
      <c r="G33" s="5"/>
      <c r="H33" s="5" t="s">
        <v>38</v>
      </c>
      <c r="I33" s="5"/>
      <c r="J33" s="18" t="s">
        <v>39</v>
      </c>
      <c r="K33" s="19" t="n">
        <v>24362</v>
      </c>
      <c r="L33" s="19" t="n">
        <v>2683</v>
      </c>
      <c r="M33" s="20" t="n">
        <f aca="false">L33/K33*100</f>
        <v>11.0130531155078</v>
      </c>
    </row>
    <row r="34" customFormat="false" ht="24" hidden="false" customHeight="true" outlineLevel="0" collapsed="false">
      <c r="B34" s="13" t="s">
        <v>12</v>
      </c>
      <c r="C34" s="13"/>
      <c r="D34" s="13" t="s">
        <v>13</v>
      </c>
      <c r="E34" s="13"/>
      <c r="F34" s="13" t="s">
        <v>40</v>
      </c>
      <c r="G34" s="13"/>
      <c r="H34" s="5"/>
      <c r="I34" s="5"/>
      <c r="J34" s="22" t="s">
        <v>41</v>
      </c>
      <c r="K34" s="15" t="n">
        <f aca="false">SUM(K35:K36)</f>
        <v>897286.05</v>
      </c>
      <c r="L34" s="15" t="n">
        <f aca="false">SUM(L35:L36)</f>
        <v>897286.05</v>
      </c>
      <c r="M34" s="16" t="n">
        <f aca="false">L34/K34*100</f>
        <v>100</v>
      </c>
    </row>
    <row r="35" customFormat="false" ht="15" hidden="false" customHeight="true" outlineLevel="0" collapsed="false">
      <c r="B35" s="5" t="s">
        <v>12</v>
      </c>
      <c r="C35" s="5"/>
      <c r="D35" s="5" t="s">
        <v>13</v>
      </c>
      <c r="E35" s="5"/>
      <c r="F35" s="5" t="s">
        <v>40</v>
      </c>
      <c r="G35" s="5"/>
      <c r="H35" s="5" t="s">
        <v>16</v>
      </c>
      <c r="I35" s="5"/>
      <c r="J35" s="18" t="s">
        <v>17</v>
      </c>
      <c r="K35" s="19" t="n">
        <v>689159.7</v>
      </c>
      <c r="L35" s="19" t="n">
        <v>689159.7</v>
      </c>
      <c r="M35" s="20" t="n">
        <f aca="false">L35/K35*100</f>
        <v>100</v>
      </c>
    </row>
    <row r="36" customFormat="false" ht="38.1" hidden="false" customHeight="false" outlineLevel="0" collapsed="false">
      <c r="B36" s="5" t="s">
        <v>12</v>
      </c>
      <c r="C36" s="5"/>
      <c r="D36" s="5" t="s">
        <v>13</v>
      </c>
      <c r="E36" s="5"/>
      <c r="F36" s="5" t="s">
        <v>40</v>
      </c>
      <c r="G36" s="5"/>
      <c r="H36" s="5" t="s">
        <v>18</v>
      </c>
      <c r="I36" s="5"/>
      <c r="J36" s="18" t="s">
        <v>19</v>
      </c>
      <c r="K36" s="19" t="n">
        <v>208126.35</v>
      </c>
      <c r="L36" s="19" t="n">
        <v>208126.35</v>
      </c>
      <c r="M36" s="20" t="n">
        <f aca="false">L36/K36*100</f>
        <v>100</v>
      </c>
    </row>
    <row r="37" customFormat="false" ht="45.75" hidden="false" customHeight="true" outlineLevel="0" collapsed="false">
      <c r="B37" s="13" t="s">
        <v>12</v>
      </c>
      <c r="C37" s="13"/>
      <c r="D37" s="13" t="s">
        <v>42</v>
      </c>
      <c r="E37" s="13"/>
      <c r="F37" s="13" t="s">
        <v>43</v>
      </c>
      <c r="G37" s="13"/>
      <c r="H37" s="5"/>
      <c r="I37" s="5"/>
      <c r="J37" s="14" t="s">
        <v>44</v>
      </c>
      <c r="K37" s="15" t="n">
        <f aca="false">K38</f>
        <v>15944</v>
      </c>
      <c r="L37" s="15" t="n">
        <f aca="false">L38</f>
        <v>15944</v>
      </c>
      <c r="M37" s="16" t="n">
        <f aca="false">L37/K37*100</f>
        <v>100</v>
      </c>
    </row>
    <row r="38" customFormat="false" ht="15" hidden="false" customHeight="true" outlineLevel="0" collapsed="false">
      <c r="B38" s="5" t="s">
        <v>12</v>
      </c>
      <c r="C38" s="5"/>
      <c r="D38" s="5" t="s">
        <v>42</v>
      </c>
      <c r="E38" s="5"/>
      <c r="F38" s="5" t="s">
        <v>43</v>
      </c>
      <c r="G38" s="5"/>
      <c r="H38" s="5" t="s">
        <v>29</v>
      </c>
      <c r="I38" s="5"/>
      <c r="J38" s="18" t="s">
        <v>30</v>
      </c>
      <c r="K38" s="19" t="n">
        <v>15944</v>
      </c>
      <c r="L38" s="19" t="n">
        <v>15944</v>
      </c>
      <c r="M38" s="20" t="n">
        <f aca="false">L38/K38*100</f>
        <v>100</v>
      </c>
    </row>
    <row r="39" customFormat="false" ht="33.75" hidden="false" customHeight="true" outlineLevel="0" collapsed="false">
      <c r="B39" s="13" t="s">
        <v>12</v>
      </c>
      <c r="C39" s="13"/>
      <c r="D39" s="13" t="s">
        <v>45</v>
      </c>
      <c r="E39" s="13"/>
      <c r="F39" s="13" t="s">
        <v>46</v>
      </c>
      <c r="G39" s="13"/>
      <c r="H39" s="13"/>
      <c r="I39" s="13"/>
      <c r="J39" s="14" t="s">
        <v>47</v>
      </c>
      <c r="K39" s="15" t="n">
        <f aca="false">K40</f>
        <v>10439700</v>
      </c>
      <c r="L39" s="15" t="n">
        <f aca="false">L40</f>
        <v>10439700</v>
      </c>
      <c r="M39" s="16" t="n">
        <f aca="false">L39/K39*100</f>
        <v>100</v>
      </c>
    </row>
    <row r="40" customFormat="false" ht="24.75" hidden="false" customHeight="true" outlineLevel="0" collapsed="false">
      <c r="B40" s="5" t="s">
        <v>12</v>
      </c>
      <c r="C40" s="5"/>
      <c r="D40" s="5" t="s">
        <v>45</v>
      </c>
      <c r="E40" s="5"/>
      <c r="F40" s="5" t="s">
        <v>46</v>
      </c>
      <c r="G40" s="5"/>
      <c r="H40" s="5" t="s">
        <v>48</v>
      </c>
      <c r="I40" s="5"/>
      <c r="J40" s="18" t="s">
        <v>49</v>
      </c>
      <c r="K40" s="23" t="n">
        <v>10439700</v>
      </c>
      <c r="L40" s="23" t="n">
        <v>10439700</v>
      </c>
      <c r="M40" s="20" t="n">
        <f aca="false">L40/K40*100</f>
        <v>100</v>
      </c>
    </row>
    <row r="41" customFormat="false" ht="50.25" hidden="false" customHeight="true" outlineLevel="0" collapsed="false">
      <c r="B41" s="13" t="s">
        <v>12</v>
      </c>
      <c r="C41" s="13"/>
      <c r="D41" s="13" t="s">
        <v>50</v>
      </c>
      <c r="E41" s="13"/>
      <c r="F41" s="13" t="s">
        <v>51</v>
      </c>
      <c r="G41" s="13"/>
      <c r="H41" s="5"/>
      <c r="I41" s="5"/>
      <c r="J41" s="14" t="s">
        <v>52</v>
      </c>
      <c r="K41" s="15" t="n">
        <f aca="false">SUM(K42:K43)</f>
        <v>180471</v>
      </c>
      <c r="L41" s="15" t="n">
        <f aca="false">SUM(L42:L43)</f>
        <v>173555.98</v>
      </c>
      <c r="M41" s="16" t="n">
        <f aca="false">L41/K41*100</f>
        <v>96.1683483773016</v>
      </c>
    </row>
    <row r="42" customFormat="false" ht="23.25" hidden="false" customHeight="true" outlineLevel="0" collapsed="false">
      <c r="B42" s="5" t="s">
        <v>12</v>
      </c>
      <c r="C42" s="5"/>
      <c r="D42" s="5" t="s">
        <v>50</v>
      </c>
      <c r="E42" s="5"/>
      <c r="F42" s="5" t="s">
        <v>51</v>
      </c>
      <c r="G42" s="5"/>
      <c r="H42" s="5" t="s">
        <v>27</v>
      </c>
      <c r="I42" s="5"/>
      <c r="J42" s="7" t="s">
        <v>28</v>
      </c>
      <c r="K42" s="19" t="n">
        <v>77291.62</v>
      </c>
      <c r="L42" s="19" t="n">
        <v>70376.6</v>
      </c>
      <c r="M42" s="20" t="n">
        <f aca="false">L42/K42*100</f>
        <v>91.0533379944682</v>
      </c>
    </row>
    <row r="43" customFormat="false" ht="15" hidden="false" customHeight="true" outlineLevel="0" collapsed="false">
      <c r="B43" s="5" t="s">
        <v>12</v>
      </c>
      <c r="C43" s="5"/>
      <c r="D43" s="5" t="s">
        <v>50</v>
      </c>
      <c r="E43" s="5"/>
      <c r="F43" s="5" t="s">
        <v>51</v>
      </c>
      <c r="G43" s="5"/>
      <c r="H43" s="5" t="s">
        <v>29</v>
      </c>
      <c r="I43" s="5"/>
      <c r="J43" s="7" t="s">
        <v>30</v>
      </c>
      <c r="K43" s="19" t="n">
        <v>103179.38</v>
      </c>
      <c r="L43" s="19" t="n">
        <v>103179.38</v>
      </c>
      <c r="M43" s="20" t="n">
        <f aca="false">L43/K43*100</f>
        <v>100</v>
      </c>
      <c r="Q43" s="24"/>
      <c r="R43" s="24"/>
      <c r="S43" s="24"/>
    </row>
    <row r="44" customFormat="false" ht="30" hidden="false" customHeight="true" outlineLevel="0" collapsed="false">
      <c r="B44" s="13" t="s">
        <v>12</v>
      </c>
      <c r="C44" s="13"/>
      <c r="D44" s="13" t="s">
        <v>50</v>
      </c>
      <c r="E44" s="13"/>
      <c r="F44" s="13" t="s">
        <v>53</v>
      </c>
      <c r="G44" s="13"/>
      <c r="H44" s="5"/>
      <c r="I44" s="5"/>
      <c r="J44" s="14" t="s">
        <v>54</v>
      </c>
      <c r="K44" s="15" t="n">
        <f aca="false">SUM(K45:K52)</f>
        <v>60733186.19</v>
      </c>
      <c r="L44" s="15" t="n">
        <f aca="false">SUM(L45:L52)</f>
        <v>39307036.36</v>
      </c>
      <c r="M44" s="16" t="n">
        <f aca="false">L44/K44*100</f>
        <v>64.7208533354901</v>
      </c>
      <c r="Q44" s="24"/>
      <c r="R44" s="24"/>
      <c r="S44" s="24"/>
    </row>
    <row r="45" customFormat="false" ht="15" hidden="false" customHeight="true" outlineLevel="0" collapsed="false">
      <c r="B45" s="5" t="s">
        <v>12</v>
      </c>
      <c r="C45" s="5"/>
      <c r="D45" s="5" t="s">
        <v>50</v>
      </c>
      <c r="E45" s="5"/>
      <c r="F45" s="5" t="s">
        <v>53</v>
      </c>
      <c r="G45" s="5"/>
      <c r="H45" s="5" t="s">
        <v>55</v>
      </c>
      <c r="I45" s="5"/>
      <c r="J45" s="18" t="s">
        <v>56</v>
      </c>
      <c r="K45" s="19" t="n">
        <v>29233914</v>
      </c>
      <c r="L45" s="19" t="n">
        <v>20279443.04</v>
      </c>
      <c r="M45" s="20" t="n">
        <f aca="false">L45/K45*100</f>
        <v>69.3695789075661</v>
      </c>
      <c r="P45" s="25"/>
      <c r="Q45" s="26"/>
      <c r="R45" s="26"/>
      <c r="S45" s="24"/>
    </row>
    <row r="46" customFormat="false" ht="23.25" hidden="false" customHeight="true" outlineLevel="0" collapsed="false">
      <c r="B46" s="5" t="s">
        <v>12</v>
      </c>
      <c r="C46" s="5"/>
      <c r="D46" s="5" t="s">
        <v>50</v>
      </c>
      <c r="E46" s="5"/>
      <c r="F46" s="5" t="s">
        <v>53</v>
      </c>
      <c r="G46" s="5"/>
      <c r="H46" s="5" t="s">
        <v>57</v>
      </c>
      <c r="I46" s="5"/>
      <c r="J46" s="18" t="s">
        <v>58</v>
      </c>
      <c r="K46" s="19" t="n">
        <v>220480</v>
      </c>
      <c r="L46" s="19" t="n">
        <v>127200</v>
      </c>
      <c r="M46" s="20" t="n">
        <f aca="false">L46/K46*100</f>
        <v>57.6923076923077</v>
      </c>
      <c r="P46" s="25"/>
      <c r="Q46" s="26"/>
      <c r="R46" s="26"/>
      <c r="S46" s="24"/>
    </row>
    <row r="47" customFormat="false" ht="23.25" hidden="false" customHeight="true" outlineLevel="0" collapsed="false">
      <c r="B47" s="5" t="s">
        <v>12</v>
      </c>
      <c r="C47" s="5"/>
      <c r="D47" s="5" t="s">
        <v>50</v>
      </c>
      <c r="E47" s="5"/>
      <c r="F47" s="5" t="s">
        <v>53</v>
      </c>
      <c r="G47" s="5"/>
      <c r="H47" s="5" t="s">
        <v>59</v>
      </c>
      <c r="I47" s="5"/>
      <c r="J47" s="18" t="s">
        <v>60</v>
      </c>
      <c r="K47" s="19" t="n">
        <v>8828641.78</v>
      </c>
      <c r="L47" s="19" t="n">
        <v>6086424.19</v>
      </c>
      <c r="M47" s="20" t="n">
        <f aca="false">L47/K47*100</f>
        <v>68.9395304698839</v>
      </c>
      <c r="P47" s="25"/>
      <c r="Q47" s="26"/>
      <c r="R47" s="26"/>
      <c r="S47" s="24"/>
    </row>
    <row r="48" customFormat="false" ht="23.25" hidden="false" customHeight="true" outlineLevel="0" collapsed="false">
      <c r="B48" s="5" t="s">
        <v>12</v>
      </c>
      <c r="C48" s="5"/>
      <c r="D48" s="5" t="s">
        <v>50</v>
      </c>
      <c r="E48" s="5"/>
      <c r="F48" s="5" t="s">
        <v>53</v>
      </c>
      <c r="G48" s="5"/>
      <c r="H48" s="5" t="s">
        <v>27</v>
      </c>
      <c r="I48" s="5"/>
      <c r="J48" s="18" t="s">
        <v>28</v>
      </c>
      <c r="K48" s="19" t="n">
        <v>524880</v>
      </c>
      <c r="L48" s="19" t="n">
        <v>282567.69</v>
      </c>
      <c r="M48" s="20" t="n">
        <f aca="false">L48/K48*100</f>
        <v>53.8347222222222</v>
      </c>
      <c r="P48" s="25"/>
      <c r="Q48" s="26"/>
      <c r="R48" s="26"/>
      <c r="S48" s="24"/>
    </row>
    <row r="49" customFormat="false" ht="15" hidden="false" customHeight="true" outlineLevel="0" collapsed="false">
      <c r="B49" s="5" t="s">
        <v>12</v>
      </c>
      <c r="C49" s="5"/>
      <c r="D49" s="5" t="s">
        <v>50</v>
      </c>
      <c r="E49" s="5"/>
      <c r="F49" s="5" t="s">
        <v>53</v>
      </c>
      <c r="G49" s="5"/>
      <c r="H49" s="5" t="s">
        <v>29</v>
      </c>
      <c r="I49" s="5"/>
      <c r="J49" s="18" t="s">
        <v>30</v>
      </c>
      <c r="K49" s="19" t="n">
        <v>20217731.41</v>
      </c>
      <c r="L49" s="19" t="n">
        <v>11597007.4</v>
      </c>
      <c r="M49" s="20" t="n">
        <f aca="false">L49/K49*100</f>
        <v>57.3605770341965</v>
      </c>
      <c r="P49" s="25"/>
      <c r="Q49" s="26"/>
      <c r="R49" s="26"/>
      <c r="S49" s="24"/>
    </row>
    <row r="50" customFormat="false" ht="15" hidden="false" customHeight="true" outlineLevel="0" collapsed="false">
      <c r="B50" s="5" t="s">
        <v>12</v>
      </c>
      <c r="C50" s="5"/>
      <c r="D50" s="5" t="s">
        <v>50</v>
      </c>
      <c r="E50" s="5"/>
      <c r="F50" s="5" t="s">
        <v>53</v>
      </c>
      <c r="G50" s="5"/>
      <c r="H50" s="5" t="s">
        <v>61</v>
      </c>
      <c r="I50" s="5"/>
      <c r="J50" s="18" t="s">
        <v>62</v>
      </c>
      <c r="K50" s="19" t="n">
        <v>1479519</v>
      </c>
      <c r="L50" s="19" t="n">
        <v>832271.64</v>
      </c>
      <c r="M50" s="20" t="n">
        <f aca="false">L50/K50*100</f>
        <v>56.2528524473157</v>
      </c>
      <c r="P50" s="25"/>
      <c r="Q50" s="26"/>
      <c r="R50" s="26"/>
      <c r="S50" s="24"/>
    </row>
    <row r="51" customFormat="false" ht="15" hidden="false" customHeight="true" outlineLevel="0" collapsed="false">
      <c r="B51" s="5" t="s">
        <v>12</v>
      </c>
      <c r="C51" s="5"/>
      <c r="D51" s="5" t="s">
        <v>50</v>
      </c>
      <c r="E51" s="5"/>
      <c r="F51" s="5" t="s">
        <v>53</v>
      </c>
      <c r="G51" s="5"/>
      <c r="H51" s="5" t="s">
        <v>63</v>
      </c>
      <c r="I51" s="5"/>
      <c r="J51" s="18" t="s">
        <v>39</v>
      </c>
      <c r="K51" s="19" t="n">
        <v>159646</v>
      </c>
      <c r="L51" s="19" t="n">
        <v>79822.9</v>
      </c>
      <c r="M51" s="20" t="n">
        <f aca="false">L51/K51*100</f>
        <v>49.9999373614121</v>
      </c>
      <c r="P51" s="25"/>
      <c r="Q51" s="26"/>
      <c r="R51" s="26"/>
      <c r="S51" s="24"/>
    </row>
    <row r="52" customFormat="false" ht="15" hidden="false" customHeight="true" outlineLevel="0" collapsed="false">
      <c r="B52" s="5" t="s">
        <v>12</v>
      </c>
      <c r="C52" s="5"/>
      <c r="D52" s="5" t="s">
        <v>50</v>
      </c>
      <c r="E52" s="5"/>
      <c r="F52" s="5" t="s">
        <v>53</v>
      </c>
      <c r="G52" s="5"/>
      <c r="H52" s="5" t="s">
        <v>38</v>
      </c>
      <c r="I52" s="5"/>
      <c r="J52" s="18" t="s">
        <v>39</v>
      </c>
      <c r="K52" s="19" t="n">
        <v>68374</v>
      </c>
      <c r="L52" s="19" t="n">
        <v>22299.5</v>
      </c>
      <c r="M52" s="20" t="n">
        <f aca="false">L52/K52*100</f>
        <v>32.614005323661</v>
      </c>
      <c r="P52" s="25"/>
      <c r="Q52" s="26"/>
      <c r="R52" s="26"/>
      <c r="S52" s="24"/>
    </row>
    <row r="53" customFormat="false" ht="23.25" hidden="false" customHeight="true" outlineLevel="0" collapsed="false">
      <c r="B53" s="13" t="s">
        <v>12</v>
      </c>
      <c r="C53" s="13"/>
      <c r="D53" s="13" t="s">
        <v>50</v>
      </c>
      <c r="E53" s="13"/>
      <c r="F53" s="13" t="s">
        <v>64</v>
      </c>
      <c r="G53" s="13"/>
      <c r="H53" s="5"/>
      <c r="I53" s="5"/>
      <c r="J53" s="14" t="s">
        <v>65</v>
      </c>
      <c r="K53" s="15" t="n">
        <f aca="false">SUM(K54:K54)</f>
        <v>261600</v>
      </c>
      <c r="L53" s="15" t="n">
        <f aca="false">SUM(L54:L54)</f>
        <v>261600</v>
      </c>
      <c r="M53" s="16" t="n">
        <f aca="false">L53/K53*100</f>
        <v>100</v>
      </c>
      <c r="P53" s="25"/>
      <c r="Q53" s="26"/>
      <c r="R53" s="26"/>
      <c r="S53" s="24"/>
    </row>
    <row r="54" customFormat="false" ht="15" hidden="false" customHeight="true" outlineLevel="0" collapsed="false">
      <c r="B54" s="5" t="s">
        <v>12</v>
      </c>
      <c r="C54" s="5"/>
      <c r="D54" s="5" t="s">
        <v>50</v>
      </c>
      <c r="E54" s="5"/>
      <c r="F54" s="5" t="s">
        <v>64</v>
      </c>
      <c r="G54" s="5"/>
      <c r="H54" s="5" t="s">
        <v>66</v>
      </c>
      <c r="I54" s="5"/>
      <c r="J54" s="18" t="s">
        <v>67</v>
      </c>
      <c r="K54" s="23" t="n">
        <v>261600</v>
      </c>
      <c r="L54" s="23" t="n">
        <v>261600</v>
      </c>
      <c r="M54" s="20" t="n">
        <f aca="false">L54/K54*100</f>
        <v>100</v>
      </c>
      <c r="Q54" s="24"/>
      <c r="R54" s="24"/>
      <c r="S54" s="24"/>
    </row>
    <row r="55" customFormat="false" ht="29.25" hidden="false" customHeight="true" outlineLevel="0" collapsed="false">
      <c r="B55" s="13" t="s">
        <v>12</v>
      </c>
      <c r="C55" s="13"/>
      <c r="D55" s="13" t="s">
        <v>50</v>
      </c>
      <c r="E55" s="13"/>
      <c r="F55" s="13" t="s">
        <v>68</v>
      </c>
      <c r="G55" s="13"/>
      <c r="H55" s="5"/>
      <c r="I55" s="5"/>
      <c r="J55" s="14" t="s">
        <v>69</v>
      </c>
      <c r="K55" s="15" t="n">
        <f aca="false">K56</f>
        <v>2873060.88</v>
      </c>
      <c r="L55" s="15" t="n">
        <f aca="false">L56</f>
        <v>1127885.26</v>
      </c>
      <c r="M55" s="16" t="n">
        <f aca="false">L55/K55*100</f>
        <v>39.2572697589339</v>
      </c>
    </row>
    <row r="56" customFormat="false" ht="15" hidden="false" customHeight="true" outlineLevel="0" collapsed="false">
      <c r="B56" s="5" t="s">
        <v>12</v>
      </c>
      <c r="C56" s="5"/>
      <c r="D56" s="5" t="s">
        <v>50</v>
      </c>
      <c r="E56" s="5"/>
      <c r="F56" s="5" t="s">
        <v>68</v>
      </c>
      <c r="G56" s="5"/>
      <c r="H56" s="5" t="s">
        <v>70</v>
      </c>
      <c r="I56" s="5"/>
      <c r="J56" s="18" t="s">
        <v>67</v>
      </c>
      <c r="K56" s="19" t="n">
        <v>2873060.88</v>
      </c>
      <c r="L56" s="19" t="n">
        <v>1127885.26</v>
      </c>
      <c r="M56" s="20" t="n">
        <f aca="false">L56/K56*100</f>
        <v>39.2572697589339</v>
      </c>
    </row>
    <row r="57" customFormat="false" ht="29.25" hidden="false" customHeight="true" outlineLevel="0" collapsed="false">
      <c r="B57" s="13" t="s">
        <v>12</v>
      </c>
      <c r="C57" s="13"/>
      <c r="D57" s="13" t="s">
        <v>50</v>
      </c>
      <c r="E57" s="13"/>
      <c r="F57" s="13" t="s">
        <v>71</v>
      </c>
      <c r="G57" s="13"/>
      <c r="H57" s="5"/>
      <c r="I57" s="5"/>
      <c r="J57" s="14" t="s">
        <v>72</v>
      </c>
      <c r="K57" s="15" t="n">
        <f aca="false">K58</f>
        <v>1377100</v>
      </c>
      <c r="L57" s="15" t="n">
        <f aca="false">L58</f>
        <v>0</v>
      </c>
      <c r="M57" s="16" t="n">
        <f aca="false">L57/K57*100</f>
        <v>0</v>
      </c>
    </row>
    <row r="58" customFormat="false" ht="15" hidden="false" customHeight="true" outlineLevel="0" collapsed="false">
      <c r="B58" s="5" t="s">
        <v>12</v>
      </c>
      <c r="C58" s="5"/>
      <c r="D58" s="5" t="s">
        <v>50</v>
      </c>
      <c r="E58" s="5"/>
      <c r="F58" s="5" t="s">
        <v>71</v>
      </c>
      <c r="G58" s="5"/>
      <c r="H58" s="5" t="s">
        <v>29</v>
      </c>
      <c r="I58" s="5"/>
      <c r="J58" s="18" t="s">
        <v>30</v>
      </c>
      <c r="K58" s="19" t="n">
        <v>1377100</v>
      </c>
      <c r="L58" s="19" t="n">
        <v>0</v>
      </c>
      <c r="M58" s="20" t="n">
        <f aca="false">L58/K58*100</f>
        <v>0</v>
      </c>
    </row>
    <row r="59" customFormat="false" ht="38.1" hidden="false" customHeight="false" outlineLevel="0" collapsed="false">
      <c r="B59" s="13" t="s">
        <v>12</v>
      </c>
      <c r="C59" s="13"/>
      <c r="D59" s="13" t="s">
        <v>73</v>
      </c>
      <c r="E59" s="13"/>
      <c r="F59" s="13" t="s">
        <v>74</v>
      </c>
      <c r="G59" s="13"/>
      <c r="H59" s="13"/>
      <c r="I59" s="13"/>
      <c r="J59" s="14" t="s">
        <v>75</v>
      </c>
      <c r="K59" s="15" t="n">
        <f aca="false">K60</f>
        <v>1411220</v>
      </c>
      <c r="L59" s="15" t="n">
        <f aca="false">L60</f>
        <v>1411220</v>
      </c>
      <c r="M59" s="20"/>
    </row>
    <row r="60" customFormat="false" ht="15" hidden="false" customHeight="true" outlineLevel="0" collapsed="false">
      <c r="B60" s="5" t="s">
        <v>12</v>
      </c>
      <c r="C60" s="5"/>
      <c r="D60" s="5" t="s">
        <v>73</v>
      </c>
      <c r="E60" s="5"/>
      <c r="F60" s="5" t="s">
        <v>74</v>
      </c>
      <c r="G60" s="5"/>
      <c r="H60" s="5" t="s">
        <v>29</v>
      </c>
      <c r="I60" s="5"/>
      <c r="J60" s="18" t="s">
        <v>30</v>
      </c>
      <c r="K60" s="19" t="n">
        <v>1411220</v>
      </c>
      <c r="L60" s="19" t="n">
        <v>1411220</v>
      </c>
      <c r="M60" s="20"/>
    </row>
    <row r="61" customFormat="false" ht="19.4" hidden="false" customHeight="false" outlineLevel="0" collapsed="false">
      <c r="B61" s="13" t="s">
        <v>12</v>
      </c>
      <c r="C61" s="13"/>
      <c r="D61" s="13" t="s">
        <v>76</v>
      </c>
      <c r="E61" s="13"/>
      <c r="F61" s="13" t="s">
        <v>77</v>
      </c>
      <c r="G61" s="13"/>
      <c r="H61" s="13"/>
      <c r="I61" s="13"/>
      <c r="J61" s="14" t="s">
        <v>78</v>
      </c>
      <c r="K61" s="15" t="n">
        <f aca="false">K62</f>
        <v>15000</v>
      </c>
      <c r="L61" s="15" t="n">
        <f aca="false">L62</f>
        <v>15000</v>
      </c>
      <c r="M61" s="16" t="n">
        <f aca="false">L61/K61*100</f>
        <v>100</v>
      </c>
    </row>
    <row r="62" customFormat="false" ht="15" hidden="false" customHeight="true" outlineLevel="0" collapsed="false">
      <c r="B62" s="5" t="s">
        <v>12</v>
      </c>
      <c r="C62" s="5"/>
      <c r="D62" s="5" t="s">
        <v>76</v>
      </c>
      <c r="E62" s="5"/>
      <c r="F62" s="5" t="s">
        <v>77</v>
      </c>
      <c r="G62" s="5"/>
      <c r="H62" s="5" t="s">
        <v>29</v>
      </c>
      <c r="I62" s="5"/>
      <c r="J62" s="18" t="s">
        <v>30</v>
      </c>
      <c r="K62" s="23" t="n">
        <v>15000</v>
      </c>
      <c r="L62" s="23" t="n">
        <v>15000</v>
      </c>
      <c r="M62" s="20" t="n">
        <f aca="false">L62/K62*100</f>
        <v>100</v>
      </c>
    </row>
    <row r="63" customFormat="false" ht="28.35" hidden="false" customHeight="false" outlineLevel="0" collapsed="false">
      <c r="B63" s="13" t="s">
        <v>12</v>
      </c>
      <c r="C63" s="13"/>
      <c r="D63" s="13" t="s">
        <v>79</v>
      </c>
      <c r="E63" s="13"/>
      <c r="F63" s="13" t="s">
        <v>80</v>
      </c>
      <c r="G63" s="13"/>
      <c r="H63" s="5"/>
      <c r="I63" s="5"/>
      <c r="J63" s="14" t="s">
        <v>81</v>
      </c>
      <c r="K63" s="15" t="n">
        <f aca="false">SUM(K64:K69)</f>
        <v>9679458</v>
      </c>
      <c r="L63" s="15" t="n">
        <f aca="false">SUM(L64:L69)</f>
        <v>6110956.99</v>
      </c>
      <c r="M63" s="16" t="n">
        <f aca="false">L63/K63*100</f>
        <v>63.133255911643</v>
      </c>
    </row>
    <row r="64" customFormat="false" ht="15" hidden="false" customHeight="false" outlineLevel="0" collapsed="false">
      <c r="B64" s="5" t="s">
        <v>12</v>
      </c>
      <c r="C64" s="5"/>
      <c r="D64" s="5" t="s">
        <v>79</v>
      </c>
      <c r="E64" s="5"/>
      <c r="F64" s="5" t="s">
        <v>80</v>
      </c>
      <c r="G64" s="5"/>
      <c r="H64" s="5" t="s">
        <v>55</v>
      </c>
      <c r="I64" s="5"/>
      <c r="J64" s="18" t="s">
        <v>56</v>
      </c>
      <c r="K64" s="19" t="n">
        <v>5031919</v>
      </c>
      <c r="L64" s="19" t="n">
        <v>3529744.74</v>
      </c>
      <c r="M64" s="20" t="n">
        <f aca="false">L64/K64*100</f>
        <v>70.1470898080832</v>
      </c>
    </row>
    <row r="65" customFormat="false" ht="15" hidden="false" customHeight="false" outlineLevel="0" collapsed="false">
      <c r="B65" s="5" t="s">
        <v>12</v>
      </c>
      <c r="C65" s="5"/>
      <c r="D65" s="5" t="s">
        <v>79</v>
      </c>
      <c r="E65" s="5"/>
      <c r="F65" s="5" t="s">
        <v>80</v>
      </c>
      <c r="G65" s="5"/>
      <c r="H65" s="5" t="s">
        <v>57</v>
      </c>
      <c r="I65" s="5"/>
      <c r="J65" s="18" t="s">
        <v>58</v>
      </c>
      <c r="K65" s="19" t="n">
        <v>31922</v>
      </c>
      <c r="L65" s="19" t="n">
        <v>1498.81</v>
      </c>
      <c r="M65" s="20" t="n">
        <f aca="false">L65/K65*100</f>
        <v>4.69522586304116</v>
      </c>
    </row>
    <row r="66" customFormat="false" ht="19.4" hidden="false" customHeight="false" outlineLevel="0" collapsed="false">
      <c r="B66" s="5" t="s">
        <v>12</v>
      </c>
      <c r="C66" s="5"/>
      <c r="D66" s="5" t="s">
        <v>79</v>
      </c>
      <c r="E66" s="5"/>
      <c r="F66" s="5" t="s">
        <v>80</v>
      </c>
      <c r="G66" s="5"/>
      <c r="H66" s="5" t="s">
        <v>59</v>
      </c>
      <c r="I66" s="5"/>
      <c r="J66" s="18" t="s">
        <v>60</v>
      </c>
      <c r="K66" s="19" t="n">
        <v>1519640</v>
      </c>
      <c r="L66" s="19" t="n">
        <v>1050924.56</v>
      </c>
      <c r="M66" s="20" t="n">
        <f aca="false">L66/K66*100</f>
        <v>69.1561527730252</v>
      </c>
    </row>
    <row r="67" customFormat="false" ht="15" hidden="false" customHeight="false" outlineLevel="0" collapsed="false">
      <c r="B67" s="5" t="s">
        <v>12</v>
      </c>
      <c r="C67" s="5"/>
      <c r="D67" s="5" t="s">
        <v>79</v>
      </c>
      <c r="E67" s="5"/>
      <c r="F67" s="5" t="s">
        <v>80</v>
      </c>
      <c r="G67" s="5"/>
      <c r="H67" s="5" t="s">
        <v>27</v>
      </c>
      <c r="I67" s="5"/>
      <c r="J67" s="18" t="s">
        <v>28</v>
      </c>
      <c r="K67" s="19" t="n">
        <v>1711961</v>
      </c>
      <c r="L67" s="19" t="n">
        <v>548296.58</v>
      </c>
      <c r="M67" s="20" t="n">
        <f aca="false">L67/K67*100</f>
        <v>32.0273989886452</v>
      </c>
    </row>
    <row r="68" customFormat="false" ht="15" hidden="false" customHeight="false" outlineLevel="0" collapsed="false">
      <c r="B68" s="5" t="s">
        <v>12</v>
      </c>
      <c r="C68" s="5"/>
      <c r="D68" s="5" t="s">
        <v>79</v>
      </c>
      <c r="E68" s="5"/>
      <c r="F68" s="5" t="s">
        <v>80</v>
      </c>
      <c r="G68" s="5"/>
      <c r="H68" s="5" t="s">
        <v>29</v>
      </c>
      <c r="I68" s="5"/>
      <c r="J68" s="18" t="s">
        <v>30</v>
      </c>
      <c r="K68" s="19" t="n">
        <v>1004579</v>
      </c>
      <c r="L68" s="19" t="n">
        <v>755978.75</v>
      </c>
      <c r="M68" s="20" t="n">
        <f aca="false">L68/K68*100</f>
        <v>75.2532901842463</v>
      </c>
    </row>
    <row r="69" customFormat="false" ht="15" hidden="false" customHeight="false" outlineLevel="0" collapsed="false">
      <c r="B69" s="5" t="s">
        <v>12</v>
      </c>
      <c r="C69" s="5"/>
      <c r="D69" s="5" t="s">
        <v>79</v>
      </c>
      <c r="E69" s="5"/>
      <c r="F69" s="5" t="s">
        <v>80</v>
      </c>
      <c r="G69" s="5"/>
      <c r="H69" s="5" t="s">
        <v>61</v>
      </c>
      <c r="I69" s="5"/>
      <c r="J69" s="18" t="s">
        <v>62</v>
      </c>
      <c r="K69" s="19" t="n">
        <v>379437</v>
      </c>
      <c r="L69" s="19" t="n">
        <v>224513.55</v>
      </c>
      <c r="M69" s="20" t="n">
        <f aca="false">L69/K69*100</f>
        <v>59.1701784485962</v>
      </c>
    </row>
    <row r="70" customFormat="false" ht="92.85" hidden="false" customHeight="false" outlineLevel="0" collapsed="false">
      <c r="B70" s="13" t="s">
        <v>12</v>
      </c>
      <c r="C70" s="13"/>
      <c r="D70" s="13" t="s">
        <v>79</v>
      </c>
      <c r="E70" s="13"/>
      <c r="F70" s="13" t="s">
        <v>82</v>
      </c>
      <c r="G70" s="13"/>
      <c r="H70" s="5"/>
      <c r="I70" s="5"/>
      <c r="J70" s="14" t="s">
        <v>83</v>
      </c>
      <c r="K70" s="15" t="n">
        <f aca="false">K71</f>
        <v>846000</v>
      </c>
      <c r="L70" s="15" t="n">
        <f aca="false">L71</f>
        <v>0</v>
      </c>
      <c r="M70" s="16" t="n">
        <f aca="false">L70/K70*100</f>
        <v>0</v>
      </c>
    </row>
    <row r="71" customFormat="false" ht="15" hidden="false" customHeight="true" outlineLevel="0" collapsed="false">
      <c r="B71" s="5" t="s">
        <v>12</v>
      </c>
      <c r="C71" s="5"/>
      <c r="D71" s="5" t="s">
        <v>79</v>
      </c>
      <c r="E71" s="5"/>
      <c r="F71" s="13" t="s">
        <v>82</v>
      </c>
      <c r="G71" s="13"/>
      <c r="H71" s="5" t="s">
        <v>29</v>
      </c>
      <c r="I71" s="5"/>
      <c r="J71" s="18" t="s">
        <v>30</v>
      </c>
      <c r="K71" s="23" t="n">
        <v>846000</v>
      </c>
      <c r="L71" s="23" t="n">
        <v>0</v>
      </c>
      <c r="M71" s="20" t="n">
        <f aca="false">L71/K71*100</f>
        <v>0</v>
      </c>
    </row>
    <row r="72" customFormat="false" ht="65.5" hidden="false" customHeight="false" outlineLevel="0" collapsed="false">
      <c r="B72" s="13" t="s">
        <v>12</v>
      </c>
      <c r="C72" s="13"/>
      <c r="D72" s="13" t="s">
        <v>79</v>
      </c>
      <c r="E72" s="13"/>
      <c r="F72" s="13" t="s">
        <v>84</v>
      </c>
      <c r="G72" s="13"/>
      <c r="H72" s="5"/>
      <c r="I72" s="5"/>
      <c r="J72" s="14" t="s">
        <v>85</v>
      </c>
      <c r="K72" s="15" t="n">
        <f aca="false">K73</f>
        <v>337000</v>
      </c>
      <c r="L72" s="15" t="n">
        <f aca="false">L73</f>
        <v>150000</v>
      </c>
      <c r="M72" s="16" t="n">
        <f aca="false">L72/K72*100</f>
        <v>44.5103857566766</v>
      </c>
    </row>
    <row r="73" customFormat="false" ht="15" hidden="false" customHeight="false" outlineLevel="0" collapsed="false">
      <c r="B73" s="5" t="s">
        <v>12</v>
      </c>
      <c r="C73" s="5"/>
      <c r="D73" s="5" t="s">
        <v>79</v>
      </c>
      <c r="E73" s="5"/>
      <c r="F73" s="5" t="s">
        <v>84</v>
      </c>
      <c r="G73" s="5"/>
      <c r="H73" s="5" t="s">
        <v>29</v>
      </c>
      <c r="I73" s="5"/>
      <c r="J73" s="18" t="s">
        <v>30</v>
      </c>
      <c r="K73" s="23" t="n">
        <v>337000</v>
      </c>
      <c r="L73" s="23" t="n">
        <v>150000</v>
      </c>
      <c r="M73" s="20" t="n">
        <f aca="false">L73/K73*100</f>
        <v>44.5103857566766</v>
      </c>
    </row>
    <row r="74" customFormat="false" ht="83.7" hidden="false" customHeight="false" outlineLevel="0" collapsed="false">
      <c r="B74" s="13" t="s">
        <v>12</v>
      </c>
      <c r="C74" s="13"/>
      <c r="D74" s="13" t="s">
        <v>79</v>
      </c>
      <c r="E74" s="13"/>
      <c r="F74" s="13" t="s">
        <v>86</v>
      </c>
      <c r="G74" s="13"/>
      <c r="H74" s="5"/>
      <c r="I74" s="5"/>
      <c r="J74" s="14" t="s">
        <v>87</v>
      </c>
      <c r="K74" s="15" t="n">
        <f aca="false">K75</f>
        <v>4669248</v>
      </c>
      <c r="L74" s="15" t="n">
        <f aca="false">L75</f>
        <v>4669248</v>
      </c>
      <c r="M74" s="16" t="n">
        <f aca="false">L74/K74*100</f>
        <v>100</v>
      </c>
    </row>
    <row r="75" customFormat="false" ht="15" hidden="false" customHeight="false" outlineLevel="0" collapsed="false">
      <c r="B75" s="5" t="s">
        <v>12</v>
      </c>
      <c r="C75" s="5"/>
      <c r="D75" s="5" t="s">
        <v>79</v>
      </c>
      <c r="E75" s="5"/>
      <c r="F75" s="5" t="s">
        <v>86</v>
      </c>
      <c r="G75" s="5"/>
      <c r="H75" s="5" t="s">
        <v>29</v>
      </c>
      <c r="I75" s="5"/>
      <c r="J75" s="18" t="s">
        <v>30</v>
      </c>
      <c r="K75" s="23" t="n">
        <v>4669248</v>
      </c>
      <c r="L75" s="23" t="n">
        <v>4669248</v>
      </c>
      <c r="M75" s="20" t="n">
        <f aca="false">L75/K75*100</f>
        <v>100</v>
      </c>
    </row>
    <row r="76" customFormat="false" ht="99.75" hidden="false" customHeight="true" outlineLevel="0" collapsed="false">
      <c r="B76" s="13" t="s">
        <v>12</v>
      </c>
      <c r="C76" s="13"/>
      <c r="D76" s="13" t="s">
        <v>88</v>
      </c>
      <c r="E76" s="13"/>
      <c r="F76" s="13" t="s">
        <v>89</v>
      </c>
      <c r="G76" s="13"/>
      <c r="H76" s="5"/>
      <c r="I76" s="5"/>
      <c r="J76" s="14" t="s">
        <v>90</v>
      </c>
      <c r="K76" s="15" t="n">
        <f aca="false">K77</f>
        <v>30000</v>
      </c>
      <c r="L76" s="15" t="n">
        <f aca="false">L77</f>
        <v>30000</v>
      </c>
      <c r="M76" s="16" t="n">
        <f aca="false">L76/K76*100</f>
        <v>100</v>
      </c>
    </row>
    <row r="77" customFormat="false" ht="15" hidden="false" customHeight="true" outlineLevel="0" collapsed="false">
      <c r="B77" s="5" t="s">
        <v>12</v>
      </c>
      <c r="C77" s="5"/>
      <c r="D77" s="5" t="s">
        <v>88</v>
      </c>
      <c r="E77" s="5"/>
      <c r="F77" s="5" t="s">
        <v>89</v>
      </c>
      <c r="G77" s="5"/>
      <c r="H77" s="5" t="s">
        <v>29</v>
      </c>
      <c r="I77" s="5"/>
      <c r="J77" s="18" t="s">
        <v>30</v>
      </c>
      <c r="K77" s="23" t="n">
        <v>30000</v>
      </c>
      <c r="L77" s="23" t="n">
        <v>30000</v>
      </c>
      <c r="M77" s="20" t="n">
        <f aca="false">L77/K77*100</f>
        <v>100</v>
      </c>
    </row>
    <row r="78" customFormat="false" ht="96.75" hidden="false" customHeight="true" outlineLevel="0" collapsed="false">
      <c r="B78" s="13" t="s">
        <v>12</v>
      </c>
      <c r="C78" s="13"/>
      <c r="D78" s="13" t="s">
        <v>88</v>
      </c>
      <c r="E78" s="13"/>
      <c r="F78" s="13" t="s">
        <v>91</v>
      </c>
      <c r="G78" s="13"/>
      <c r="H78" s="5"/>
      <c r="I78" s="5"/>
      <c r="J78" s="14" t="s">
        <v>92</v>
      </c>
      <c r="K78" s="15" t="n">
        <f aca="false">K79</f>
        <v>2732000</v>
      </c>
      <c r="L78" s="15" t="n">
        <f aca="false">L79</f>
        <v>1868000</v>
      </c>
      <c r="M78" s="16" t="n">
        <f aca="false">L78/K78*100</f>
        <v>68.3748169838946</v>
      </c>
    </row>
    <row r="79" customFormat="false" ht="15" hidden="false" customHeight="false" outlineLevel="0" collapsed="false">
      <c r="B79" s="5" t="s">
        <v>12</v>
      </c>
      <c r="C79" s="5"/>
      <c r="D79" s="5" t="s">
        <v>88</v>
      </c>
      <c r="E79" s="5"/>
      <c r="F79" s="5" t="s">
        <v>91</v>
      </c>
      <c r="G79" s="5"/>
      <c r="H79" s="5" t="s">
        <v>27</v>
      </c>
      <c r="I79" s="5"/>
      <c r="J79" s="18" t="s">
        <v>28</v>
      </c>
      <c r="K79" s="23" t="n">
        <v>2732000</v>
      </c>
      <c r="L79" s="23" t="n">
        <v>1868000</v>
      </c>
      <c r="M79" s="20" t="n">
        <f aca="false">L79/K79*100</f>
        <v>68.3748169838946</v>
      </c>
    </row>
    <row r="80" customFormat="false" ht="87" hidden="false" customHeight="true" outlineLevel="0" collapsed="false">
      <c r="B80" s="13" t="s">
        <v>12</v>
      </c>
      <c r="C80" s="13"/>
      <c r="D80" s="13" t="s">
        <v>88</v>
      </c>
      <c r="E80" s="13"/>
      <c r="F80" s="13" t="s">
        <v>93</v>
      </c>
      <c r="G80" s="13"/>
      <c r="H80" s="5"/>
      <c r="I80" s="5"/>
      <c r="J80" s="14" t="s">
        <v>94</v>
      </c>
      <c r="K80" s="15" t="n">
        <f aca="false">K81</f>
        <v>25000</v>
      </c>
      <c r="L80" s="15" t="n">
        <f aca="false">L81</f>
        <v>25000</v>
      </c>
      <c r="M80" s="20" t="n">
        <f aca="false">L80/K80*100</f>
        <v>100</v>
      </c>
    </row>
    <row r="81" customFormat="false" ht="15" hidden="false" customHeight="true" outlineLevel="0" collapsed="false">
      <c r="B81" s="5" t="s">
        <v>12</v>
      </c>
      <c r="C81" s="5"/>
      <c r="D81" s="5" t="s">
        <v>88</v>
      </c>
      <c r="E81" s="5"/>
      <c r="F81" s="5" t="s">
        <v>93</v>
      </c>
      <c r="G81" s="5"/>
      <c r="H81" s="5" t="s">
        <v>29</v>
      </c>
      <c r="I81" s="5"/>
      <c r="J81" s="18" t="s">
        <v>30</v>
      </c>
      <c r="K81" s="23" t="n">
        <v>25000</v>
      </c>
      <c r="L81" s="23" t="n">
        <v>25000</v>
      </c>
      <c r="M81" s="20" t="n">
        <f aca="false">L81/K81*100</f>
        <v>100</v>
      </c>
    </row>
    <row r="82" customFormat="false" ht="36" hidden="false" customHeight="true" outlineLevel="0" collapsed="false">
      <c r="B82" s="13" t="s">
        <v>12</v>
      </c>
      <c r="C82" s="13"/>
      <c r="D82" s="13" t="s">
        <v>95</v>
      </c>
      <c r="E82" s="13"/>
      <c r="F82" s="5"/>
      <c r="G82" s="5"/>
      <c r="H82" s="5"/>
      <c r="I82" s="5"/>
      <c r="J82" s="14" t="s">
        <v>96</v>
      </c>
      <c r="K82" s="15" t="n">
        <f aca="false">SUM(K83:K88)</f>
        <v>496191.6</v>
      </c>
      <c r="L82" s="15" t="n">
        <f aca="false">SUM(L83:L88)</f>
        <v>337315.82</v>
      </c>
      <c r="M82" s="16" t="n">
        <f aca="false">L82/K82*100</f>
        <v>67.9809613866901</v>
      </c>
    </row>
    <row r="83" customFormat="false" ht="15" hidden="false" customHeight="true" outlineLevel="0" collapsed="false">
      <c r="B83" s="5" t="s">
        <v>12</v>
      </c>
      <c r="C83" s="5"/>
      <c r="D83" s="5" t="s">
        <v>95</v>
      </c>
      <c r="E83" s="5"/>
      <c r="F83" s="5" t="s">
        <v>80</v>
      </c>
      <c r="G83" s="5"/>
      <c r="H83" s="5" t="s">
        <v>29</v>
      </c>
      <c r="I83" s="5"/>
      <c r="J83" s="18" t="s">
        <v>97</v>
      </c>
      <c r="K83" s="19" t="n">
        <v>21000</v>
      </c>
      <c r="L83" s="19" t="n">
        <v>6705</v>
      </c>
      <c r="M83" s="20" t="n">
        <f aca="false">L83/K83*100</f>
        <v>31.9285714285714</v>
      </c>
    </row>
    <row r="84" customFormat="false" ht="21" hidden="false" customHeight="true" outlineLevel="0" collapsed="false">
      <c r="B84" s="5" t="s">
        <v>12</v>
      </c>
      <c r="C84" s="5"/>
      <c r="D84" s="5" t="s">
        <v>95</v>
      </c>
      <c r="E84" s="5"/>
      <c r="F84" s="5" t="s">
        <v>98</v>
      </c>
      <c r="G84" s="5"/>
      <c r="H84" s="5" t="s">
        <v>29</v>
      </c>
      <c r="I84" s="5"/>
      <c r="J84" s="18" t="s">
        <v>99</v>
      </c>
      <c r="K84" s="19" t="n">
        <v>12500</v>
      </c>
      <c r="L84" s="19" t="n">
        <v>9478</v>
      </c>
      <c r="M84" s="20" t="n">
        <f aca="false">L84/K84*100</f>
        <v>75.824</v>
      </c>
    </row>
    <row r="85" customFormat="false" ht="15" hidden="false" customHeight="true" outlineLevel="0" collapsed="false">
      <c r="B85" s="5" t="s">
        <v>12</v>
      </c>
      <c r="C85" s="5"/>
      <c r="D85" s="5" t="s">
        <v>95</v>
      </c>
      <c r="E85" s="5"/>
      <c r="F85" s="5" t="s">
        <v>23</v>
      </c>
      <c r="G85" s="5"/>
      <c r="H85" s="5" t="s">
        <v>29</v>
      </c>
      <c r="I85" s="5"/>
      <c r="J85" s="18" t="s">
        <v>100</v>
      </c>
      <c r="K85" s="19" t="n">
        <v>69940</v>
      </c>
      <c r="L85" s="19" t="n">
        <v>69940</v>
      </c>
      <c r="M85" s="20" t="n">
        <f aca="false">L85/K85*100</f>
        <v>100</v>
      </c>
    </row>
    <row r="86" customFormat="false" ht="15" hidden="false" customHeight="true" outlineLevel="0" collapsed="false">
      <c r="B86" s="5" t="s">
        <v>12</v>
      </c>
      <c r="C86" s="5"/>
      <c r="D86" s="5" t="s">
        <v>95</v>
      </c>
      <c r="E86" s="5"/>
      <c r="F86" s="5" t="s">
        <v>32</v>
      </c>
      <c r="G86" s="5"/>
      <c r="H86" s="5" t="s">
        <v>29</v>
      </c>
      <c r="I86" s="5"/>
      <c r="J86" s="18" t="s">
        <v>101</v>
      </c>
      <c r="K86" s="19" t="n">
        <v>7177.6</v>
      </c>
      <c r="L86" s="19" t="n">
        <v>0</v>
      </c>
      <c r="M86" s="20" t="n">
        <f aca="false">L86/K86*100</f>
        <v>0</v>
      </c>
    </row>
    <row r="87" customFormat="false" ht="15" hidden="false" customHeight="true" outlineLevel="0" collapsed="false">
      <c r="B87" s="5" t="s">
        <v>12</v>
      </c>
      <c r="C87" s="5"/>
      <c r="D87" s="5" t="s">
        <v>95</v>
      </c>
      <c r="E87" s="5"/>
      <c r="F87" s="5" t="s">
        <v>36</v>
      </c>
      <c r="G87" s="5"/>
      <c r="H87" s="5" t="s">
        <v>29</v>
      </c>
      <c r="I87" s="5"/>
      <c r="J87" s="18" t="s">
        <v>102</v>
      </c>
      <c r="K87" s="19" t="n">
        <v>232700</v>
      </c>
      <c r="L87" s="19" t="n">
        <v>197700</v>
      </c>
      <c r="M87" s="20" t="n">
        <f aca="false">L87/K87*100</f>
        <v>84.959174903309</v>
      </c>
    </row>
    <row r="88" customFormat="false" ht="27.75" hidden="false" customHeight="true" outlineLevel="0" collapsed="false">
      <c r="B88" s="5" t="s">
        <v>12</v>
      </c>
      <c r="C88" s="5"/>
      <c r="D88" s="5" t="s">
        <v>95</v>
      </c>
      <c r="E88" s="5"/>
      <c r="F88" s="5" t="s">
        <v>53</v>
      </c>
      <c r="G88" s="5"/>
      <c r="H88" s="5" t="s">
        <v>29</v>
      </c>
      <c r="I88" s="5"/>
      <c r="J88" s="18" t="s">
        <v>103</v>
      </c>
      <c r="K88" s="19" t="n">
        <v>152874</v>
      </c>
      <c r="L88" s="19" t="n">
        <v>53492.82</v>
      </c>
      <c r="M88" s="20" t="n">
        <f aca="false">L88/K88*100</f>
        <v>34.9914439342203</v>
      </c>
    </row>
    <row r="89" customFormat="false" ht="36" hidden="false" customHeight="true" outlineLevel="0" collapsed="false">
      <c r="B89" s="13" t="s">
        <v>12</v>
      </c>
      <c r="C89" s="13"/>
      <c r="D89" s="13" t="s">
        <v>104</v>
      </c>
      <c r="E89" s="13"/>
      <c r="F89" s="13" t="s">
        <v>105</v>
      </c>
      <c r="G89" s="13"/>
      <c r="H89" s="5"/>
      <c r="I89" s="5"/>
      <c r="J89" s="14" t="s">
        <v>106</v>
      </c>
      <c r="K89" s="15" t="n">
        <f aca="false">K90</f>
        <v>1253058.72</v>
      </c>
      <c r="L89" s="15" t="n">
        <f aca="false">L90</f>
        <v>903025.44</v>
      </c>
      <c r="M89" s="16" t="n">
        <f aca="false">L89/K89*100</f>
        <v>72.0656921808102</v>
      </c>
    </row>
    <row r="90" customFormat="false" ht="15" hidden="false" customHeight="true" outlineLevel="0" collapsed="false">
      <c r="B90" s="5" t="s">
        <v>12</v>
      </c>
      <c r="C90" s="5"/>
      <c r="D90" s="5" t="s">
        <v>104</v>
      </c>
      <c r="E90" s="5"/>
      <c r="F90" s="5" t="s">
        <v>105</v>
      </c>
      <c r="G90" s="5"/>
      <c r="H90" s="5" t="s">
        <v>29</v>
      </c>
      <c r="I90" s="5"/>
      <c r="J90" s="18" t="s">
        <v>107</v>
      </c>
      <c r="K90" s="19" t="n">
        <v>1253058.72</v>
      </c>
      <c r="L90" s="19" t="n">
        <v>903025.44</v>
      </c>
      <c r="M90" s="20" t="n">
        <f aca="false">L90/K90*100</f>
        <v>72.0656921808102</v>
      </c>
    </row>
    <row r="91" customFormat="false" ht="56.25" hidden="false" customHeight="true" outlineLevel="0" collapsed="false">
      <c r="B91" s="13" t="s">
        <v>12</v>
      </c>
      <c r="C91" s="13"/>
      <c r="D91" s="13" t="s">
        <v>108</v>
      </c>
      <c r="E91" s="13"/>
      <c r="F91" s="13" t="s">
        <v>109</v>
      </c>
      <c r="G91" s="13"/>
      <c r="H91" s="5"/>
      <c r="I91" s="5"/>
      <c r="J91" s="14" t="s">
        <v>110</v>
      </c>
      <c r="K91" s="15" t="n">
        <f aca="false">K92</f>
        <v>150000</v>
      </c>
      <c r="L91" s="15" t="n">
        <f aca="false">L92</f>
        <v>150000</v>
      </c>
      <c r="M91" s="16" t="n">
        <f aca="false">L91/K91*100</f>
        <v>100</v>
      </c>
    </row>
    <row r="92" customFormat="false" ht="24.75" hidden="false" customHeight="true" outlineLevel="0" collapsed="false">
      <c r="B92" s="5" t="s">
        <v>12</v>
      </c>
      <c r="C92" s="5"/>
      <c r="D92" s="5" t="s">
        <v>108</v>
      </c>
      <c r="E92" s="5"/>
      <c r="F92" s="5" t="s">
        <v>109</v>
      </c>
      <c r="G92" s="5"/>
      <c r="H92" s="5" t="s">
        <v>111</v>
      </c>
      <c r="I92" s="5"/>
      <c r="J92" s="18" t="s">
        <v>112</v>
      </c>
      <c r="K92" s="19" t="n">
        <v>150000</v>
      </c>
      <c r="L92" s="19" t="n">
        <v>150000</v>
      </c>
      <c r="M92" s="20" t="n">
        <f aca="false">L92/K92*100</f>
        <v>100</v>
      </c>
    </row>
    <row r="93" customFormat="false" ht="65.5" hidden="false" customHeight="false" outlineLevel="0" collapsed="false">
      <c r="B93" s="13" t="s">
        <v>12</v>
      </c>
      <c r="C93" s="13"/>
      <c r="D93" s="13" t="s">
        <v>108</v>
      </c>
      <c r="E93" s="13"/>
      <c r="F93" s="13" t="s">
        <v>113</v>
      </c>
      <c r="G93" s="13"/>
      <c r="H93" s="5"/>
      <c r="I93" s="5"/>
      <c r="J93" s="14" t="s">
        <v>114</v>
      </c>
      <c r="K93" s="15" t="n">
        <f aca="false">K94</f>
        <v>330000</v>
      </c>
      <c r="L93" s="15" t="n">
        <f aca="false">L94</f>
        <v>330000</v>
      </c>
      <c r="M93" s="16" t="n">
        <f aca="false">L93/K93*100</f>
        <v>100</v>
      </c>
    </row>
    <row r="94" customFormat="false" ht="24.75" hidden="false" customHeight="true" outlineLevel="0" collapsed="false">
      <c r="B94" s="5" t="s">
        <v>12</v>
      </c>
      <c r="C94" s="5"/>
      <c r="D94" s="5" t="s">
        <v>108</v>
      </c>
      <c r="E94" s="5"/>
      <c r="F94" s="5" t="s">
        <v>113</v>
      </c>
      <c r="G94" s="5"/>
      <c r="H94" s="5" t="s">
        <v>111</v>
      </c>
      <c r="I94" s="5"/>
      <c r="J94" s="18" t="s">
        <v>112</v>
      </c>
      <c r="K94" s="19" t="n">
        <v>330000</v>
      </c>
      <c r="L94" s="19" t="n">
        <v>330000</v>
      </c>
      <c r="M94" s="20" t="n">
        <f aca="false">L94/K94*100</f>
        <v>100</v>
      </c>
    </row>
    <row r="95" customFormat="false" ht="48" hidden="false" customHeight="true" outlineLevel="0" collapsed="false">
      <c r="B95" s="13" t="s">
        <v>12</v>
      </c>
      <c r="C95" s="13"/>
      <c r="D95" s="13" t="s">
        <v>115</v>
      </c>
      <c r="E95" s="13"/>
      <c r="F95" s="13" t="s">
        <v>116</v>
      </c>
      <c r="G95" s="13"/>
      <c r="H95" s="5"/>
      <c r="I95" s="5"/>
      <c r="J95" s="14" t="s">
        <v>117</v>
      </c>
      <c r="K95" s="15" t="n">
        <f aca="false">K96</f>
        <v>4878000</v>
      </c>
      <c r="L95" s="15" t="n">
        <f aca="false">L96</f>
        <v>0</v>
      </c>
      <c r="M95" s="16" t="n">
        <f aca="false">L95/K95*100</f>
        <v>0</v>
      </c>
    </row>
    <row r="96" customFormat="false" ht="15" hidden="false" customHeight="false" outlineLevel="0" collapsed="false">
      <c r="B96" s="5" t="s">
        <v>12</v>
      </c>
      <c r="C96" s="5"/>
      <c r="D96" s="13" t="s">
        <v>115</v>
      </c>
      <c r="E96" s="13"/>
      <c r="F96" s="13" t="s">
        <v>116</v>
      </c>
      <c r="G96" s="13"/>
      <c r="H96" s="5" t="s">
        <v>29</v>
      </c>
      <c r="I96" s="5"/>
      <c r="J96" s="18" t="s">
        <v>30</v>
      </c>
      <c r="K96" s="23" t="n">
        <v>4878000</v>
      </c>
      <c r="L96" s="23" t="n">
        <v>0</v>
      </c>
      <c r="M96" s="20" t="n">
        <f aca="false">L96/K96*100</f>
        <v>0</v>
      </c>
    </row>
    <row r="97" s="27" customFormat="true" ht="15" hidden="false" customHeight="true" outlineLevel="0" collapsed="false">
      <c r="B97" s="5"/>
      <c r="C97" s="5"/>
      <c r="D97" s="5"/>
      <c r="E97" s="5"/>
      <c r="F97" s="5"/>
      <c r="G97" s="5"/>
      <c r="H97" s="5"/>
      <c r="I97" s="5"/>
      <c r="J97" s="28" t="s">
        <v>118</v>
      </c>
      <c r="K97" s="15" t="n">
        <f aca="false">SUM(K6,K9,K12,K15,K19,K22,K26,K29,K34,K37,K39,K41,K44,K53,K55,K57,K59,K61,K63,K70,K72,K74,K76,K78,K80,K82,K89,K91,K93,K95)</f>
        <v>162945862.98</v>
      </c>
      <c r="L97" s="15" t="n">
        <f aca="false">SUM(L6,L9,L12,L15,L19,L22,L26,L29,L34,L37,L39,L41,L44,L53,L55,L57,L59,L61,L63,L70,L72,L74,L76,L78,L80,L82,L89,L91,L93,L95)</f>
        <v>107428796.15</v>
      </c>
      <c r="M97" s="29" t="n">
        <f aca="false">L97/K97*100</f>
        <v>65.9291338763144</v>
      </c>
    </row>
    <row r="98" s="27" customFormat="true" ht="15" hidden="false" customHeight="true" outlineLevel="0" collapsed="false">
      <c r="B98" s="30"/>
      <c r="C98" s="30"/>
      <c r="D98" s="30"/>
      <c r="E98" s="30"/>
      <c r="F98" s="30"/>
      <c r="G98" s="30"/>
      <c r="H98" s="30"/>
      <c r="I98" s="30"/>
      <c r="J98" s="31"/>
      <c r="K98" s="32"/>
      <c r="L98" s="32"/>
    </row>
    <row r="99" s="27" customFormat="true" ht="15" hidden="false" customHeight="true" outlineLevel="0" collapsed="false">
      <c r="B99" s="33" t="s">
        <v>119</v>
      </c>
      <c r="C99" s="33"/>
      <c r="D99" s="33"/>
      <c r="E99" s="33"/>
      <c r="F99" s="33"/>
      <c r="G99" s="33"/>
      <c r="H99" s="33"/>
      <c r="I99" s="33"/>
      <c r="J99" s="33"/>
      <c r="K99" s="33"/>
      <c r="L99" s="33"/>
      <c r="M99" s="33"/>
    </row>
    <row r="100" s="27" customFormat="true" ht="42" hidden="false" customHeight="true" outlineLevel="0" collapsed="false">
      <c r="B100" s="5" t="s">
        <v>1</v>
      </c>
      <c r="C100" s="5"/>
      <c r="D100" s="5" t="s">
        <v>2</v>
      </c>
      <c r="E100" s="5"/>
      <c r="F100" s="5" t="s">
        <v>3</v>
      </c>
      <c r="G100" s="5"/>
      <c r="H100" s="5" t="s">
        <v>4</v>
      </c>
      <c r="I100" s="5"/>
      <c r="J100" s="18" t="s">
        <v>120</v>
      </c>
      <c r="K100" s="34" t="s">
        <v>6</v>
      </c>
      <c r="L100" s="35" t="s">
        <v>7</v>
      </c>
      <c r="M100" s="36" t="s">
        <v>8</v>
      </c>
    </row>
    <row r="101" s="27" customFormat="true" ht="19.5" hidden="false" customHeight="true" outlineLevel="0" collapsed="false">
      <c r="B101" s="10" t="n">
        <v>1</v>
      </c>
      <c r="C101" s="10"/>
      <c r="D101" s="10" t="n">
        <v>2</v>
      </c>
      <c r="E101" s="10"/>
      <c r="F101" s="10" t="n">
        <v>3</v>
      </c>
      <c r="G101" s="10"/>
      <c r="H101" s="10" t="n">
        <v>4</v>
      </c>
      <c r="I101" s="10"/>
      <c r="J101" s="10" t="n">
        <v>5</v>
      </c>
      <c r="K101" s="11" t="s">
        <v>9</v>
      </c>
      <c r="L101" s="11" t="s">
        <v>10</v>
      </c>
      <c r="M101" s="12" t="s">
        <v>11</v>
      </c>
    </row>
    <row r="102" s="27" customFormat="true" ht="37.5" hidden="false" customHeight="true" outlineLevel="0" collapsed="false">
      <c r="B102" s="37" t="n">
        <v>903</v>
      </c>
      <c r="C102" s="37"/>
      <c r="D102" s="13" t="s">
        <v>50</v>
      </c>
      <c r="E102" s="13"/>
      <c r="F102" s="13" t="s">
        <v>121</v>
      </c>
      <c r="G102" s="13"/>
      <c r="H102" s="13"/>
      <c r="I102" s="13"/>
      <c r="J102" s="14" t="s">
        <v>44</v>
      </c>
      <c r="K102" s="38" t="n">
        <f aca="false">K103</f>
        <v>1225316</v>
      </c>
      <c r="L102" s="38" t="n">
        <f aca="false">L103</f>
        <v>958943</v>
      </c>
      <c r="M102" s="38" t="n">
        <f aca="false">M103</f>
        <v>78.2608731135479</v>
      </c>
    </row>
    <row r="103" s="27" customFormat="true" ht="39" hidden="false" customHeight="true" outlineLevel="0" collapsed="false">
      <c r="B103" s="39" t="n">
        <v>903</v>
      </c>
      <c r="C103" s="39"/>
      <c r="D103" s="5" t="s">
        <v>50</v>
      </c>
      <c r="E103" s="5"/>
      <c r="F103" s="5" t="s">
        <v>121</v>
      </c>
      <c r="G103" s="5"/>
      <c r="H103" s="5" t="s">
        <v>122</v>
      </c>
      <c r="I103" s="5"/>
      <c r="J103" s="18" t="s">
        <v>123</v>
      </c>
      <c r="K103" s="19" t="n">
        <v>1225316</v>
      </c>
      <c r="L103" s="19" t="n">
        <v>958943</v>
      </c>
      <c r="M103" s="40" t="n">
        <f aca="false">L103/K103*100</f>
        <v>78.2608731135479</v>
      </c>
    </row>
    <row r="104" s="27" customFormat="true" ht="39.75" hidden="false" customHeight="true" outlineLevel="0" collapsed="false">
      <c r="B104" s="37" t="n">
        <v>903</v>
      </c>
      <c r="C104" s="37"/>
      <c r="D104" s="13" t="s">
        <v>50</v>
      </c>
      <c r="E104" s="13"/>
      <c r="F104" s="13" t="s">
        <v>124</v>
      </c>
      <c r="G104" s="13"/>
      <c r="H104" s="13"/>
      <c r="I104" s="13"/>
      <c r="J104" s="14" t="s">
        <v>125</v>
      </c>
      <c r="K104" s="38" t="n">
        <f aca="false">K105+K106</f>
        <v>6810857</v>
      </c>
      <c r="L104" s="38" t="n">
        <f aca="false">L105+L106</f>
        <v>4957196.91</v>
      </c>
      <c r="M104" s="38" t="n">
        <f aca="false">M105+M106</f>
        <v>119.497897396409</v>
      </c>
    </row>
    <row r="105" s="27" customFormat="true" ht="39" hidden="false" customHeight="true" outlineLevel="0" collapsed="false">
      <c r="B105" s="39" t="n">
        <v>903</v>
      </c>
      <c r="C105" s="39"/>
      <c r="D105" s="5" t="s">
        <v>50</v>
      </c>
      <c r="E105" s="5"/>
      <c r="F105" s="5" t="s">
        <v>124</v>
      </c>
      <c r="G105" s="5"/>
      <c r="H105" s="5" t="s">
        <v>122</v>
      </c>
      <c r="I105" s="5"/>
      <c r="J105" s="18" t="s">
        <v>123</v>
      </c>
      <c r="K105" s="19" t="n">
        <v>6553898</v>
      </c>
      <c r="L105" s="19" t="n">
        <v>4839894.28</v>
      </c>
      <c r="M105" s="40" t="n">
        <f aca="false">L105/K105*100</f>
        <v>73.8475679664224</v>
      </c>
    </row>
    <row r="106" s="27" customFormat="true" ht="15" hidden="false" customHeight="true" outlineLevel="0" collapsed="false">
      <c r="B106" s="39" t="n">
        <v>903</v>
      </c>
      <c r="C106" s="39"/>
      <c r="D106" s="5" t="s">
        <v>50</v>
      </c>
      <c r="E106" s="5"/>
      <c r="F106" s="5" t="s">
        <v>124</v>
      </c>
      <c r="G106" s="5"/>
      <c r="H106" s="5" t="s">
        <v>126</v>
      </c>
      <c r="I106" s="5"/>
      <c r="J106" s="18" t="s">
        <v>127</v>
      </c>
      <c r="K106" s="19" t="n">
        <v>256959</v>
      </c>
      <c r="L106" s="19" t="n">
        <v>117302.63</v>
      </c>
      <c r="M106" s="40" t="n">
        <f aca="false">L106/K106*100</f>
        <v>45.6503294299869</v>
      </c>
    </row>
    <row r="107" s="27" customFormat="true" ht="15" hidden="false" customHeight="true" outlineLevel="0" collapsed="false">
      <c r="B107" s="41"/>
      <c r="C107" s="41"/>
      <c r="D107" s="5"/>
      <c r="E107" s="5"/>
      <c r="F107" s="5"/>
      <c r="G107" s="5"/>
      <c r="H107" s="13"/>
      <c r="I107" s="13"/>
      <c r="J107" s="28" t="s">
        <v>118</v>
      </c>
      <c r="K107" s="38" t="n">
        <f aca="false">K102+K104</f>
        <v>8036173</v>
      </c>
      <c r="L107" s="38" t="n">
        <f aca="false">L102+L104</f>
        <v>5916139.91</v>
      </c>
      <c r="M107" s="42" t="n">
        <f aca="false">L107/K107*100</f>
        <v>73.6188719431501</v>
      </c>
      <c r="Q107" s="43"/>
    </row>
    <row r="108" s="27" customFormat="true" ht="15" hidden="false" customHeight="false" outlineLevel="0" collapsed="false">
      <c r="B108" s="44"/>
      <c r="C108" s="44"/>
      <c r="D108" s="30"/>
      <c r="E108" s="30"/>
      <c r="F108" s="30"/>
      <c r="G108" s="30"/>
      <c r="H108" s="45"/>
      <c r="I108" s="45"/>
      <c r="J108" s="31"/>
      <c r="K108" s="32"/>
      <c r="L108" s="32"/>
      <c r="M108" s="32"/>
      <c r="Q108" s="43"/>
    </row>
    <row r="109" s="27" customFormat="true" ht="27" hidden="false" customHeight="true" outlineLevel="0" collapsed="false">
      <c r="B109" s="44"/>
      <c r="C109" s="44"/>
      <c r="D109" s="30"/>
      <c r="E109" s="30"/>
      <c r="F109" s="30"/>
      <c r="G109" s="30"/>
      <c r="H109" s="45"/>
      <c r="I109" s="45"/>
      <c r="J109" s="46" t="s">
        <v>128</v>
      </c>
      <c r="K109" s="32"/>
      <c r="L109" s="32"/>
      <c r="M109" s="32"/>
      <c r="Q109" s="43"/>
    </row>
    <row r="110" s="27" customFormat="true" ht="37.5" hidden="false" customHeight="true" outlineLevel="0" collapsed="false">
      <c r="B110" s="5" t="s">
        <v>1</v>
      </c>
      <c r="C110" s="5"/>
      <c r="D110" s="5" t="s">
        <v>2</v>
      </c>
      <c r="E110" s="5"/>
      <c r="F110" s="5" t="s">
        <v>3</v>
      </c>
      <c r="G110" s="5"/>
      <c r="H110" s="5" t="s">
        <v>4</v>
      </c>
      <c r="I110" s="5"/>
      <c r="J110" s="18" t="s">
        <v>120</v>
      </c>
      <c r="K110" s="34" t="s">
        <v>6</v>
      </c>
      <c r="L110" s="35" t="s">
        <v>7</v>
      </c>
      <c r="M110" s="36" t="s">
        <v>8</v>
      </c>
      <c r="Q110" s="43"/>
    </row>
    <row r="111" s="27" customFormat="true" ht="15" hidden="false" customHeight="true" outlineLevel="0" collapsed="false">
      <c r="B111" s="10" t="n">
        <v>1</v>
      </c>
      <c r="C111" s="10"/>
      <c r="D111" s="10" t="n">
        <v>2</v>
      </c>
      <c r="E111" s="10"/>
      <c r="F111" s="10" t="n">
        <v>3</v>
      </c>
      <c r="G111" s="10"/>
      <c r="H111" s="10" t="n">
        <v>4</v>
      </c>
      <c r="I111" s="10"/>
      <c r="J111" s="10" t="n">
        <v>5</v>
      </c>
      <c r="K111" s="11" t="s">
        <v>9</v>
      </c>
      <c r="L111" s="11" t="s">
        <v>10</v>
      </c>
      <c r="M111" s="12" t="s">
        <v>11</v>
      </c>
      <c r="Q111" s="43"/>
    </row>
    <row r="112" customFormat="false" ht="47.25" hidden="false" customHeight="true" outlineLevel="0" collapsed="false">
      <c r="B112" s="13" t="s">
        <v>12</v>
      </c>
      <c r="C112" s="13"/>
      <c r="D112" s="13" t="s">
        <v>115</v>
      </c>
      <c r="E112" s="13"/>
      <c r="F112" s="13" t="s">
        <v>129</v>
      </c>
      <c r="G112" s="13"/>
      <c r="H112" s="13"/>
      <c r="I112" s="13"/>
      <c r="J112" s="14" t="s">
        <v>130</v>
      </c>
      <c r="K112" s="38" t="n">
        <f aca="false">K113</f>
        <v>6829708</v>
      </c>
      <c r="L112" s="38" t="n">
        <f aca="false">L113</f>
        <v>6829487</v>
      </c>
      <c r="M112" s="42" t="n">
        <f aca="false">L112/K112*100</f>
        <v>99.9967641369148</v>
      </c>
    </row>
    <row r="113" customFormat="false" ht="23.25" hidden="false" customHeight="true" outlineLevel="0" collapsed="false">
      <c r="B113" s="5" t="s">
        <v>12</v>
      </c>
      <c r="C113" s="5"/>
      <c r="D113" s="5" t="s">
        <v>115</v>
      </c>
      <c r="E113" s="5"/>
      <c r="F113" s="5" t="s">
        <v>129</v>
      </c>
      <c r="G113" s="5"/>
      <c r="H113" s="5" t="s">
        <v>131</v>
      </c>
      <c r="I113" s="5"/>
      <c r="J113" s="18" t="s">
        <v>132</v>
      </c>
      <c r="K113" s="19" t="n">
        <v>6829708</v>
      </c>
      <c r="L113" s="19" t="n">
        <v>6829487</v>
      </c>
      <c r="M113" s="47" t="n">
        <f aca="false">L113/K113*100</f>
        <v>99.9967641369148</v>
      </c>
    </row>
    <row r="114" customFormat="false" ht="15" hidden="false" customHeight="false" outlineLevel="0" collapsed="false">
      <c r="B114" s="41"/>
      <c r="C114" s="41"/>
      <c r="D114" s="5"/>
      <c r="E114" s="5"/>
      <c r="F114" s="5"/>
      <c r="G114" s="5"/>
      <c r="H114" s="13"/>
      <c r="I114" s="13"/>
      <c r="J114" s="28" t="s">
        <v>118</v>
      </c>
      <c r="K114" s="38" t="n">
        <f aca="false">K113</f>
        <v>6829708</v>
      </c>
      <c r="L114" s="38" t="n">
        <f aca="false">L113</f>
        <v>6829487</v>
      </c>
      <c r="M114" s="42" t="n">
        <f aca="false">L114/K114*100</f>
        <v>99.9967641369148</v>
      </c>
    </row>
    <row r="115" s="27" customFormat="true" ht="15" hidden="false" customHeight="false" outlineLevel="0" collapsed="false">
      <c r="B115" s="30"/>
      <c r="C115" s="30"/>
      <c r="D115" s="30"/>
      <c r="E115" s="30"/>
      <c r="F115" s="30"/>
      <c r="G115" s="30"/>
      <c r="H115" s="30"/>
      <c r="I115" s="30"/>
      <c r="J115" s="31"/>
      <c r="K115" s="32"/>
      <c r="L115" s="32"/>
    </row>
    <row r="116" s="27" customFormat="true" ht="36" hidden="false" customHeight="true" outlineLevel="0" collapsed="false">
      <c r="B116" s="44"/>
      <c r="C116" s="44"/>
      <c r="D116" s="30"/>
      <c r="E116" s="30"/>
      <c r="F116" s="30"/>
      <c r="G116" s="30"/>
      <c r="H116" s="45"/>
      <c r="I116" s="45"/>
      <c r="J116" s="46" t="s">
        <v>133</v>
      </c>
      <c r="K116" s="32"/>
      <c r="L116" s="32"/>
      <c r="M116" s="32"/>
    </row>
    <row r="117" s="27" customFormat="true" ht="39" hidden="false" customHeight="true" outlineLevel="0" collapsed="false">
      <c r="B117" s="5" t="s">
        <v>1</v>
      </c>
      <c r="C117" s="5"/>
      <c r="D117" s="5" t="s">
        <v>2</v>
      </c>
      <c r="E117" s="5"/>
      <c r="F117" s="5" t="s">
        <v>3</v>
      </c>
      <c r="G117" s="5"/>
      <c r="H117" s="5" t="s">
        <v>4</v>
      </c>
      <c r="I117" s="5"/>
      <c r="J117" s="18" t="s">
        <v>120</v>
      </c>
      <c r="K117" s="34" t="s">
        <v>6</v>
      </c>
      <c r="L117" s="34" t="s">
        <v>7</v>
      </c>
      <c r="M117" s="36" t="s">
        <v>8</v>
      </c>
    </row>
    <row r="118" s="27" customFormat="true" ht="23.25" hidden="false" customHeight="true" outlineLevel="0" collapsed="false">
      <c r="B118" s="10" t="n">
        <v>1</v>
      </c>
      <c r="C118" s="10"/>
      <c r="D118" s="10" t="n">
        <v>2</v>
      </c>
      <c r="E118" s="10"/>
      <c r="F118" s="10" t="n">
        <v>3</v>
      </c>
      <c r="G118" s="10"/>
      <c r="H118" s="10" t="n">
        <v>4</v>
      </c>
      <c r="I118" s="10"/>
      <c r="J118" s="10" t="n">
        <v>5</v>
      </c>
      <c r="K118" s="11" t="s">
        <v>9</v>
      </c>
      <c r="L118" s="11" t="s">
        <v>10</v>
      </c>
      <c r="M118" s="12" t="s">
        <v>11</v>
      </c>
    </row>
    <row r="119" s="27" customFormat="true" ht="48.75" hidden="false" customHeight="true" outlineLevel="0" collapsed="false">
      <c r="B119" s="13" t="s">
        <v>12</v>
      </c>
      <c r="C119" s="13"/>
      <c r="D119" s="13" t="s">
        <v>134</v>
      </c>
      <c r="E119" s="13"/>
      <c r="F119" s="13" t="s">
        <v>135</v>
      </c>
      <c r="G119" s="13"/>
      <c r="H119" s="13"/>
      <c r="I119" s="13"/>
      <c r="J119" s="14" t="s">
        <v>130</v>
      </c>
      <c r="K119" s="38" t="n">
        <f aca="false">K120</f>
        <v>10759620</v>
      </c>
      <c r="L119" s="38" t="n">
        <f aca="false">L120</f>
        <v>8019441</v>
      </c>
      <c r="M119" s="48" t="n">
        <f aca="false">L119/K119*100</f>
        <v>74.5327530154411</v>
      </c>
    </row>
    <row r="120" s="27" customFormat="true" ht="23.25" hidden="false" customHeight="true" outlineLevel="0" collapsed="false">
      <c r="B120" s="5" t="s">
        <v>12</v>
      </c>
      <c r="C120" s="5"/>
      <c r="D120" s="5" t="s">
        <v>134</v>
      </c>
      <c r="E120" s="5"/>
      <c r="F120" s="5" t="s">
        <v>135</v>
      </c>
      <c r="G120" s="5"/>
      <c r="H120" s="5" t="s">
        <v>131</v>
      </c>
      <c r="I120" s="5"/>
      <c r="J120" s="18" t="s">
        <v>132</v>
      </c>
      <c r="K120" s="19" t="n">
        <v>10759620</v>
      </c>
      <c r="L120" s="19" t="n">
        <v>8019441</v>
      </c>
      <c r="M120" s="47" t="n">
        <f aca="false">L120/K120*100</f>
        <v>74.5327530154411</v>
      </c>
    </row>
    <row r="121" customFormat="false" ht="15" hidden="false" customHeight="false" outlineLevel="0" collapsed="false">
      <c r="B121" s="41"/>
      <c r="C121" s="41"/>
      <c r="D121" s="5"/>
      <c r="E121" s="5"/>
      <c r="F121" s="5"/>
      <c r="G121" s="5"/>
      <c r="H121" s="13"/>
      <c r="I121" s="13"/>
      <c r="J121" s="28" t="s">
        <v>118</v>
      </c>
      <c r="K121" s="38" t="n">
        <f aca="false">K120</f>
        <v>10759620</v>
      </c>
      <c r="L121" s="38" t="n">
        <f aca="false">L120</f>
        <v>8019441</v>
      </c>
      <c r="M121" s="42" t="n">
        <f aca="false">L121/K121*100</f>
        <v>74.5327530154411</v>
      </c>
    </row>
    <row r="122" s="27" customFormat="true" ht="15" hidden="false" customHeight="false" outlineLevel="0" collapsed="false">
      <c r="B122" s="49"/>
      <c r="C122" s="49"/>
      <c r="D122" s="49"/>
      <c r="E122" s="49"/>
      <c r="F122" s="49"/>
      <c r="G122" s="49"/>
      <c r="H122" s="49"/>
      <c r="I122" s="49"/>
      <c r="J122" s="50"/>
      <c r="K122" s="51"/>
      <c r="L122" s="51"/>
      <c r="M122" s="52"/>
    </row>
    <row r="123" s="27" customFormat="true" ht="15" hidden="false" customHeight="false" outlineLevel="0" collapsed="false">
      <c r="B123" s="5"/>
      <c r="C123" s="5"/>
      <c r="D123" s="5"/>
      <c r="E123" s="5"/>
      <c r="F123" s="53"/>
      <c r="G123" s="53"/>
      <c r="H123" s="53"/>
      <c r="I123" s="53"/>
      <c r="J123" s="54" t="s">
        <v>136</v>
      </c>
      <c r="K123" s="38" t="n">
        <f aca="false">K97+K107+K114+K121</f>
        <v>188571363.98</v>
      </c>
      <c r="L123" s="38" t="n">
        <f aca="false">L97+L107+L114+L121</f>
        <v>128193864.06</v>
      </c>
      <c r="M123" s="42" t="n">
        <f aca="false">L123/K123*100</f>
        <v>67.9816178630369</v>
      </c>
    </row>
    <row r="124" s="27" customFormat="true" ht="23.25" hidden="false" customHeight="true" outlineLevel="0" collapsed="false">
      <c r="B124" s="30"/>
      <c r="C124" s="30"/>
      <c r="D124" s="30"/>
      <c r="E124" s="30"/>
      <c r="F124" s="30"/>
      <c r="G124" s="30"/>
      <c r="H124" s="30"/>
      <c r="I124" s="30"/>
      <c r="J124" s="31"/>
      <c r="K124" s="32"/>
      <c r="L124" s="32"/>
    </row>
  </sheetData>
  <mergeCells count="459">
    <mergeCell ref="B1:L1"/>
    <mergeCell ref="B2:M2"/>
    <mergeCell ref="B3:C3"/>
    <mergeCell ref="D3:E3"/>
    <mergeCell ref="F3:G3"/>
    <mergeCell ref="H3:I3"/>
    <mergeCell ref="B4:C4"/>
    <mergeCell ref="D4:E4"/>
    <mergeCell ref="F4:G4"/>
    <mergeCell ref="H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B47:C47"/>
    <mergeCell ref="D47:E47"/>
    <mergeCell ref="F47:G47"/>
    <mergeCell ref="H47:I47"/>
    <mergeCell ref="B48:C48"/>
    <mergeCell ref="D48:E48"/>
    <mergeCell ref="F48:G48"/>
    <mergeCell ref="H48:I48"/>
    <mergeCell ref="B49:C49"/>
    <mergeCell ref="D49:E49"/>
    <mergeCell ref="F49:G49"/>
    <mergeCell ref="H49:I49"/>
    <mergeCell ref="B50:C50"/>
    <mergeCell ref="D50:E50"/>
    <mergeCell ref="F50:G50"/>
    <mergeCell ref="H50:I50"/>
    <mergeCell ref="B51:C51"/>
    <mergeCell ref="D51:E51"/>
    <mergeCell ref="F51:G51"/>
    <mergeCell ref="H51:I51"/>
    <mergeCell ref="B52:C52"/>
    <mergeCell ref="D52:E52"/>
    <mergeCell ref="F52:G52"/>
    <mergeCell ref="H52:I52"/>
    <mergeCell ref="B53:C53"/>
    <mergeCell ref="D53:E53"/>
    <mergeCell ref="F53:G53"/>
    <mergeCell ref="H53:I53"/>
    <mergeCell ref="B54:C54"/>
    <mergeCell ref="D54:E54"/>
    <mergeCell ref="F54:G54"/>
    <mergeCell ref="H54:I54"/>
    <mergeCell ref="B55:C55"/>
    <mergeCell ref="D55:E55"/>
    <mergeCell ref="F55:G55"/>
    <mergeCell ref="H55:I55"/>
    <mergeCell ref="B56:C56"/>
    <mergeCell ref="D56:E56"/>
    <mergeCell ref="F56:G56"/>
    <mergeCell ref="H56:I56"/>
    <mergeCell ref="B57:C57"/>
    <mergeCell ref="D57:E57"/>
    <mergeCell ref="F57:G57"/>
    <mergeCell ref="H57:I57"/>
    <mergeCell ref="B58:C58"/>
    <mergeCell ref="D58:E58"/>
    <mergeCell ref="F58:G58"/>
    <mergeCell ref="H58:I58"/>
    <mergeCell ref="B59:C59"/>
    <mergeCell ref="D59:E59"/>
    <mergeCell ref="F59:G59"/>
    <mergeCell ref="H59:I59"/>
    <mergeCell ref="B60:C60"/>
    <mergeCell ref="D60:E60"/>
    <mergeCell ref="F60:G60"/>
    <mergeCell ref="H60:I60"/>
    <mergeCell ref="B61:C61"/>
    <mergeCell ref="D61:E61"/>
    <mergeCell ref="F61:G61"/>
    <mergeCell ref="H61:I61"/>
    <mergeCell ref="B62:C62"/>
    <mergeCell ref="D62:E62"/>
    <mergeCell ref="F62:G62"/>
    <mergeCell ref="H62:I62"/>
    <mergeCell ref="B63:C63"/>
    <mergeCell ref="D63:E63"/>
    <mergeCell ref="F63:G63"/>
    <mergeCell ref="H63:I63"/>
    <mergeCell ref="B64:C64"/>
    <mergeCell ref="D64:E64"/>
    <mergeCell ref="F64:G64"/>
    <mergeCell ref="H64:I64"/>
    <mergeCell ref="B65:C65"/>
    <mergeCell ref="D65:E65"/>
    <mergeCell ref="F65:G65"/>
    <mergeCell ref="H65:I65"/>
    <mergeCell ref="B66:C66"/>
    <mergeCell ref="D66:E66"/>
    <mergeCell ref="F66:G66"/>
    <mergeCell ref="H66:I66"/>
    <mergeCell ref="B67:C67"/>
    <mergeCell ref="D67:E67"/>
    <mergeCell ref="F67:G67"/>
    <mergeCell ref="H67:I67"/>
    <mergeCell ref="B68:C68"/>
    <mergeCell ref="D68:E68"/>
    <mergeCell ref="F68:G68"/>
    <mergeCell ref="H68:I68"/>
    <mergeCell ref="B69:C69"/>
    <mergeCell ref="D69:E69"/>
    <mergeCell ref="F69:G69"/>
    <mergeCell ref="H69:I69"/>
    <mergeCell ref="B70:C70"/>
    <mergeCell ref="D70:E70"/>
    <mergeCell ref="F70:G70"/>
    <mergeCell ref="H70:I70"/>
    <mergeCell ref="B71:C71"/>
    <mergeCell ref="D71:E71"/>
    <mergeCell ref="F71:G71"/>
    <mergeCell ref="H71:I71"/>
    <mergeCell ref="B72:C72"/>
    <mergeCell ref="D72:E72"/>
    <mergeCell ref="F72:G72"/>
    <mergeCell ref="H72:I72"/>
    <mergeCell ref="B73:C73"/>
    <mergeCell ref="D73:E73"/>
    <mergeCell ref="F73:G73"/>
    <mergeCell ref="H73:I73"/>
    <mergeCell ref="B74:C74"/>
    <mergeCell ref="D74:E74"/>
    <mergeCell ref="F74:G74"/>
    <mergeCell ref="H74:I74"/>
    <mergeCell ref="B75:C75"/>
    <mergeCell ref="D75:E75"/>
    <mergeCell ref="F75:G75"/>
    <mergeCell ref="H75:I75"/>
    <mergeCell ref="B76:C76"/>
    <mergeCell ref="D76:E76"/>
    <mergeCell ref="F76:G76"/>
    <mergeCell ref="H76:I76"/>
    <mergeCell ref="B77:C77"/>
    <mergeCell ref="D77:E77"/>
    <mergeCell ref="F77:G77"/>
    <mergeCell ref="H77:I77"/>
    <mergeCell ref="B78:C78"/>
    <mergeCell ref="D78:E78"/>
    <mergeCell ref="F78:G78"/>
    <mergeCell ref="H78:I78"/>
    <mergeCell ref="B79:C79"/>
    <mergeCell ref="D79:E79"/>
    <mergeCell ref="F79:G79"/>
    <mergeCell ref="H79:I79"/>
    <mergeCell ref="B80:C80"/>
    <mergeCell ref="D80:E80"/>
    <mergeCell ref="F80:G80"/>
    <mergeCell ref="H80:I80"/>
    <mergeCell ref="B81:C81"/>
    <mergeCell ref="D81:E81"/>
    <mergeCell ref="F81:G81"/>
    <mergeCell ref="H81:I81"/>
    <mergeCell ref="B82:C82"/>
    <mergeCell ref="D82:E82"/>
    <mergeCell ref="F82:G82"/>
    <mergeCell ref="H82:I82"/>
    <mergeCell ref="B83:C83"/>
    <mergeCell ref="D83:E83"/>
    <mergeCell ref="F83:G83"/>
    <mergeCell ref="H83:I83"/>
    <mergeCell ref="B84:C84"/>
    <mergeCell ref="D84:E84"/>
    <mergeCell ref="F84:G84"/>
    <mergeCell ref="H84:I84"/>
    <mergeCell ref="B85:C85"/>
    <mergeCell ref="D85:E85"/>
    <mergeCell ref="F85:G85"/>
    <mergeCell ref="H85:I85"/>
    <mergeCell ref="B86:C86"/>
    <mergeCell ref="D86:E86"/>
    <mergeCell ref="F86:G86"/>
    <mergeCell ref="H86:I86"/>
    <mergeCell ref="B87:C87"/>
    <mergeCell ref="D87:E87"/>
    <mergeCell ref="F87:G87"/>
    <mergeCell ref="H87:I87"/>
    <mergeCell ref="B88:C88"/>
    <mergeCell ref="D88:E88"/>
    <mergeCell ref="F88:G88"/>
    <mergeCell ref="H88:I88"/>
    <mergeCell ref="B89:C89"/>
    <mergeCell ref="D89:E89"/>
    <mergeCell ref="F89:G89"/>
    <mergeCell ref="H89:I89"/>
    <mergeCell ref="B90:C90"/>
    <mergeCell ref="D90:E90"/>
    <mergeCell ref="F90:G90"/>
    <mergeCell ref="H90:I90"/>
    <mergeCell ref="B91:C91"/>
    <mergeCell ref="D91:E91"/>
    <mergeCell ref="F91:G91"/>
    <mergeCell ref="H91:I91"/>
    <mergeCell ref="B92:C92"/>
    <mergeCell ref="D92:E92"/>
    <mergeCell ref="F92:G92"/>
    <mergeCell ref="H92:I92"/>
    <mergeCell ref="B93:C93"/>
    <mergeCell ref="D93:E93"/>
    <mergeCell ref="F93:G93"/>
    <mergeCell ref="H93:I93"/>
    <mergeCell ref="B94:C94"/>
    <mergeCell ref="D94:E94"/>
    <mergeCell ref="F94:G94"/>
    <mergeCell ref="H94:I94"/>
    <mergeCell ref="B95:C95"/>
    <mergeCell ref="D95:E95"/>
    <mergeCell ref="F95:G95"/>
    <mergeCell ref="H95:I95"/>
    <mergeCell ref="B96:C96"/>
    <mergeCell ref="D96:E96"/>
    <mergeCell ref="F96:G96"/>
    <mergeCell ref="H96:I96"/>
    <mergeCell ref="B97:C97"/>
    <mergeCell ref="D97:E97"/>
    <mergeCell ref="F97:G97"/>
    <mergeCell ref="H97:I97"/>
    <mergeCell ref="B99:M99"/>
    <mergeCell ref="B100:C100"/>
    <mergeCell ref="D100:E100"/>
    <mergeCell ref="F100:G100"/>
    <mergeCell ref="H100:I100"/>
    <mergeCell ref="B101:C101"/>
    <mergeCell ref="D101:E101"/>
    <mergeCell ref="F101:G101"/>
    <mergeCell ref="H101:I101"/>
    <mergeCell ref="B102:C102"/>
    <mergeCell ref="D102:E102"/>
    <mergeCell ref="F102:G102"/>
    <mergeCell ref="H102:I102"/>
    <mergeCell ref="B103:C103"/>
    <mergeCell ref="D103:E103"/>
    <mergeCell ref="F103:G103"/>
    <mergeCell ref="H103:I103"/>
    <mergeCell ref="B104:C104"/>
    <mergeCell ref="D104:E104"/>
    <mergeCell ref="F104:G104"/>
    <mergeCell ref="H104:I104"/>
    <mergeCell ref="B105:C105"/>
    <mergeCell ref="D105:E105"/>
    <mergeCell ref="F105:G105"/>
    <mergeCell ref="H105:I10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2:C112"/>
    <mergeCell ref="D112:E112"/>
    <mergeCell ref="F112:G112"/>
    <mergeCell ref="H112:I112"/>
    <mergeCell ref="B113:C113"/>
    <mergeCell ref="D113:E113"/>
    <mergeCell ref="F113:G113"/>
    <mergeCell ref="H113:I113"/>
    <mergeCell ref="B114:C114"/>
    <mergeCell ref="D114:E114"/>
    <mergeCell ref="F114:G114"/>
    <mergeCell ref="H114:I114"/>
    <mergeCell ref="B117:C117"/>
    <mergeCell ref="D117:E117"/>
    <mergeCell ref="F117:G117"/>
    <mergeCell ref="H117:I117"/>
    <mergeCell ref="B118:C118"/>
    <mergeCell ref="D118:E118"/>
    <mergeCell ref="F118:G118"/>
    <mergeCell ref="H118:I118"/>
    <mergeCell ref="B119:C119"/>
    <mergeCell ref="D119:E119"/>
    <mergeCell ref="F119:G119"/>
    <mergeCell ref="H119:I119"/>
    <mergeCell ref="B120:C120"/>
    <mergeCell ref="D120:E120"/>
    <mergeCell ref="F120:G120"/>
    <mergeCell ref="H120:I120"/>
    <mergeCell ref="B121:C121"/>
    <mergeCell ref="D121:E121"/>
    <mergeCell ref="F121:G121"/>
    <mergeCell ref="H121:I121"/>
    <mergeCell ref="B123:C123"/>
    <mergeCell ref="D123:E123"/>
    <mergeCell ref="F123:G123"/>
    <mergeCell ref="H123:I123"/>
  </mergeCells>
  <printOptions headings="false" gridLines="false" gridLinesSet="true" horizontalCentered="false" verticalCentered="false"/>
  <pageMargins left="0.236111111111111" right="0.236111111111111" top="0.39375" bottom="0.23611111111111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TotalTime>
  <Application>LibreOffice/24.8.2.1$Windows_X86_64 LibreOffice_project/0f794b6e29741098670a3b95d60478a65d05ef13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2021-04-12T14:52:46Z</dcterms:created>
  <dc:creator>Apache POI</dc:creator>
  <dc:description/>
  <dc:language>ru-RU</dc:language>
  <cp:lastModifiedBy/>
  <cp:lastPrinted>2023-01-24T14:23:20Z</cp:lastPrinted>
  <dcterms:modified xsi:type="dcterms:W3CDTF">2024-10-28T11:12:58Z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